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anja\Desktop\Anamarija Dr. Ivan Merz\Jednostavna nabava\Razni prehrambeni proizvodi\01 2026\"/>
    </mc:Choice>
  </mc:AlternateContent>
  <xr:revisionPtr revIDLastSave="0" documentId="13_ncr:1_{1BD79E6B-25A4-4109-868B-A97FFC50631F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List1" sheetId="2" r:id="rId1"/>
  </sheets>
  <definedNames>
    <definedName name="_xlnm._FilterDatabase" localSheetId="0" hidden="1">List1!$A$1:$J$110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" i="2" l="1"/>
  <c r="J13" i="2"/>
  <c r="J30" i="2"/>
  <c r="J65" i="2"/>
  <c r="J77" i="2"/>
  <c r="J8" i="2"/>
  <c r="J9" i="2"/>
  <c r="J10" i="2"/>
  <c r="J11" i="2"/>
  <c r="J12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59" i="2"/>
  <c r="J60" i="2"/>
  <c r="J61" i="2"/>
  <c r="J62" i="2"/>
  <c r="J63" i="2"/>
  <c r="J64" i="2"/>
  <c r="J66" i="2"/>
  <c r="J67" i="2"/>
  <c r="J68" i="2"/>
  <c r="J69" i="2"/>
  <c r="J70" i="2"/>
  <c r="J71" i="2"/>
  <c r="J72" i="2"/>
  <c r="J73" i="2"/>
  <c r="J74" i="2"/>
  <c r="J75" i="2"/>
  <c r="J76" i="2"/>
  <c r="J78" i="2"/>
  <c r="J79" i="2"/>
  <c r="J80" i="2"/>
  <c r="J81" i="2"/>
  <c r="J82" i="2"/>
  <c r="J83" i="2"/>
  <c r="J84" i="2"/>
  <c r="J85" i="2"/>
  <c r="J86" i="2"/>
  <c r="J87" i="2"/>
  <c r="J88" i="2"/>
  <c r="J89" i="2"/>
  <c r="J90" i="2"/>
  <c r="J91" i="2"/>
  <c r="J92" i="2"/>
  <c r="J93" i="2"/>
  <c r="J94" i="2"/>
  <c r="J95" i="2"/>
  <c r="J96" i="2"/>
  <c r="J97" i="2"/>
  <c r="J98" i="2"/>
  <c r="J99" i="2"/>
  <c r="J100" i="2"/>
  <c r="J101" i="2"/>
  <c r="J102" i="2"/>
  <c r="J103" i="2"/>
  <c r="J104" i="2"/>
  <c r="J105" i="2"/>
  <c r="J106" i="2"/>
  <c r="J107" i="2"/>
  <c r="F69" i="2"/>
  <c r="F62" i="2"/>
  <c r="F53" i="2"/>
  <c r="F54" i="2"/>
  <c r="F46" i="2"/>
  <c r="F47" i="2"/>
  <c r="F48" i="2"/>
  <c r="F36" i="2"/>
  <c r="F21" i="2"/>
  <c r="F87" i="2"/>
  <c r="F88" i="2"/>
  <c r="F89" i="2"/>
  <c r="F90" i="2"/>
  <c r="F91" i="2"/>
  <c r="F92" i="2"/>
  <c r="F75" i="2"/>
  <c r="F76" i="2"/>
  <c r="F77" i="2"/>
  <c r="F78" i="2"/>
  <c r="F70" i="2"/>
  <c r="F71" i="2"/>
  <c r="F72" i="2"/>
  <c r="F73" i="2"/>
  <c r="F63" i="2"/>
  <c r="F60" i="2"/>
  <c r="F51" i="2"/>
  <c r="F38" i="2"/>
  <c r="F37" i="2"/>
  <c r="F10" i="2"/>
  <c r="J108" i="2" l="1"/>
  <c r="J110" i="2" s="1"/>
</calcChain>
</file>

<file path=xl/sharedStrings.xml><?xml version="1.0" encoding="utf-8"?>
<sst xmlns="http://schemas.openxmlformats.org/spreadsheetml/2006/main" count="319" uniqueCount="224">
  <si>
    <t>Redni broj</t>
  </si>
  <si>
    <t>3.</t>
  </si>
  <si>
    <t>1.</t>
  </si>
  <si>
    <t>Opis i naziv stavke - Proizvod</t>
  </si>
  <si>
    <t>Jedinica mjere</t>
  </si>
  <si>
    <t>Količina stavke</t>
  </si>
  <si>
    <t>Jedinična cijena EUR bez PDV-a</t>
  </si>
  <si>
    <t>NAPOMENA: Ponuditelj ispunjava bijele ćelije</t>
  </si>
  <si>
    <t xml:space="preserve">                                                                    PONUDITELJ:</t>
  </si>
  <si>
    <r>
      <t>PDV (EUR):</t>
    </r>
    <r>
      <rPr>
        <b/>
        <sz val="11"/>
        <color rgb="FF000000"/>
        <rFont val="Calibri"/>
        <family val="2"/>
        <scheme val="minor"/>
      </rPr>
      <t> </t>
    </r>
  </si>
  <si>
    <t>Ukupna cijena EUR bez PDV-a</t>
  </si>
  <si>
    <r>
      <t>UKUPNA cijena ponude (EUR s PDV):</t>
    </r>
    <r>
      <rPr>
        <b/>
        <sz val="11"/>
        <color rgb="FF000000"/>
        <rFont val="Calibri"/>
        <family val="2"/>
        <scheme val="minor"/>
      </rPr>
      <t> </t>
    </r>
  </si>
  <si>
    <r>
      <t>Cijena ponude (EUR bez PDV):</t>
    </r>
    <r>
      <rPr>
        <b/>
        <sz val="11"/>
        <color rgb="FF000000"/>
        <rFont val="Calibri"/>
        <family val="2"/>
        <scheme val="minor"/>
      </rPr>
      <t> </t>
    </r>
  </si>
  <si>
    <t>M.P.</t>
  </si>
  <si>
    <t>6 (4x5)</t>
  </si>
  <si>
    <t>4.</t>
  </si>
  <si>
    <t>5.</t>
  </si>
  <si>
    <t>7.</t>
  </si>
  <si>
    <t>8.</t>
  </si>
  <si>
    <t>9.</t>
  </si>
  <si>
    <t>10.</t>
  </si>
  <si>
    <t>11.</t>
  </si>
  <si>
    <t>12.</t>
  </si>
  <si>
    <t>kg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</si>
  <si>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</si>
  <si>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</si>
  <si>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</si>
  <si>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</si>
  <si>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</si>
  <si>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</si>
  <si>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</si>
  <si>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</si>
  <si>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</si>
  <si>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</si>
  <si>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</si>
  <si>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</si>
  <si>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</si>
  <si>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</si>
  <si>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kom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</si>
  <si>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</si>
  <si>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</si>
  <si>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</si>
  <si>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</si>
  <si>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</si>
  <si>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</si>
  <si>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</si>
  <si>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</si>
  <si>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</si>
  <si>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</si>
  <si>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</si>
  <si>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</si>
  <si>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</si>
  <si>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</si>
  <si>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</si>
  <si>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</si>
  <si>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</si>
  <si>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</si>
  <si>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</si>
  <si>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</si>
  <si>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</si>
  <si>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</si>
  <si>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</si>
  <si>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</si>
  <si>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</si>
  <si>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</si>
  <si>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</si>
  <si>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</si>
  <si>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</si>
  <si>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</si>
  <si>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58.</t>
  </si>
  <si>
    <t>59.</t>
  </si>
  <si>
    <t>60.</t>
  </si>
  <si>
    <t>61.</t>
  </si>
  <si>
    <t>62.</t>
  </si>
  <si>
    <t>63.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</si>
  <si>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</si>
  <si>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</si>
  <si>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</si>
  <si>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</si>
  <si>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</si>
  <si>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</si>
  <si>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</si>
  <si>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</si>
  <si>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</si>
  <si>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</si>
  <si>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</si>
  <si>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</si>
  <si>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</si>
  <si>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82.</t>
  </si>
  <si>
    <t>85.</t>
  </si>
  <si>
    <t>86.</t>
  </si>
  <si>
    <t>89.</t>
  </si>
  <si>
    <t>90.</t>
  </si>
  <si>
    <t>91.</t>
  </si>
  <si>
    <t>92.</t>
  </si>
  <si>
    <t>93.</t>
  </si>
  <si>
    <t>94.</t>
  </si>
  <si>
    <t>95.</t>
  </si>
  <si>
    <t>97.</t>
  </si>
  <si>
    <t>98.</t>
  </si>
  <si>
    <t>99.</t>
  </si>
  <si>
    <t>101.</t>
  </si>
  <si>
    <t xml:space="preserve">kom </t>
  </si>
  <si>
    <t>Lan Natura</t>
  </si>
  <si>
    <t>Sezam Natura</t>
  </si>
  <si>
    <t>Chia sjemenke</t>
  </si>
  <si>
    <t xml:space="preserve">Bučine sjemenke </t>
  </si>
  <si>
    <t>Čaj Podravka ili Franck - okusi jagoda, šipak, šumsko voće, marelica, brusnica , menta, limun- limeta, planinski, trešnja i sl. - pakiranje od 20 vrećica</t>
  </si>
  <si>
    <t xml:space="preserve">Vlasac </t>
  </si>
  <si>
    <t>Mažuran</t>
  </si>
  <si>
    <t>Češnjak u granulama</t>
  </si>
  <si>
    <t>Soda Bikarbona</t>
  </si>
  <si>
    <t>l</t>
  </si>
  <si>
    <t>Žitarice Dr.Oetker Vitalis, pakiranje700 g</t>
  </si>
  <si>
    <t>Čokolino Podravka, pakiranje 1 kg</t>
  </si>
  <si>
    <t>Lino Pilows Podravka, pakiranje 500 g</t>
  </si>
  <si>
    <t>Prašak za pecivo Dolcela, pakiranje 12 g</t>
  </si>
  <si>
    <t>Rum šećer Dolcela, pakiranje 10 g</t>
  </si>
  <si>
    <t>Limun šećer Dolcela, pakiranje 10 g</t>
  </si>
  <si>
    <t>Čokolada Dorina za kuhanje, pakiranje 300 g</t>
  </si>
  <si>
    <t>Kvasac Digo svježi, pakiranje 4 g</t>
  </si>
  <si>
    <t>Kore za savijače Tena Clarum, pakiranje 500 g</t>
  </si>
  <si>
    <t>Brašno glatko Podravka, pakiranje 5 kg</t>
  </si>
  <si>
    <t>Brašno oštro Podravka, pakiranje 5 kg</t>
  </si>
  <si>
    <t>Sol Pag, pakiranje 1 kg</t>
  </si>
  <si>
    <t>Šećer, pakiranje 1 kg</t>
  </si>
  <si>
    <t>Mlinci Zagosrki mlinci, pakiranje 500 g</t>
  </si>
  <si>
    <t>Široki rezanci Marodi, pakiranje 400 g</t>
  </si>
  <si>
    <t>Zeleni rezanci Marodi, pakiranje 400 g</t>
  </si>
  <si>
    <t>Tijesto krpice Marodi, pakiranje 400 g</t>
  </si>
  <si>
    <t>Tijesto za Lasagne Barilla, pakiranje 500 g</t>
  </si>
  <si>
    <t>Tortelinni - Naše klasje, pakiranje 1 kg</t>
  </si>
  <si>
    <t>Cedevita, pakiranje 900 grama</t>
  </si>
  <si>
    <t>Cimet Kotany, pakiranje 25 g</t>
  </si>
  <si>
    <t>Krupna morska sol Solana Pag, pakiranje 1 kg</t>
  </si>
  <si>
    <t>Šećer u prahu Franck, pakiranje 500 g</t>
  </si>
  <si>
    <t>Tartar Zvijezda, pakiranje 880 g</t>
  </si>
  <si>
    <t xml:space="preserve">Ketchup Podravka, pakiranje 1 kg </t>
  </si>
  <si>
    <t>Lino lada classic, pakiranje 2,5 kg</t>
  </si>
  <si>
    <t>Lino lada lješnjak, pakiranje 2,5 kg</t>
  </si>
  <si>
    <t>Ulje suncokretovo Zvijezda, pakiranje 1 l</t>
  </si>
  <si>
    <t>Ulje maslinovo Zvijezda, pakiranje 1 l</t>
  </si>
  <si>
    <t>Ulje bučino Zvijezda, pakiranje 0,5 l</t>
  </si>
  <si>
    <t>Leća konzerva Podravka, pakiranje 2 kg</t>
  </si>
  <si>
    <t>Bianka Franck, pakiranje 110 g</t>
  </si>
  <si>
    <t>Kraš express, pakiranje 800 g</t>
  </si>
  <si>
    <t>pak</t>
  </si>
  <si>
    <t>Vegeta Podravka, pakiranje 1 kg</t>
  </si>
  <si>
    <t>Šafram crni papar, pakiranje 100 g</t>
  </si>
  <si>
    <t>Šafram crvena paprika, slatka, pakiranje 100 g</t>
  </si>
  <si>
    <t>Šafram crvena paprika, ljuta, pakiranje 100 g</t>
  </si>
  <si>
    <t>Šafram limunska kiselina, pakiranje 500 g</t>
  </si>
  <si>
    <t>Čajni kolutići, pakiranje 800 g</t>
  </si>
  <si>
    <t>Petit keksi, pakiranje 960 g</t>
  </si>
  <si>
    <t>Kraš napolitanke, pakiranje 840 g</t>
  </si>
  <si>
    <t>Tortica Kraš, pakiranje 25 g</t>
  </si>
  <si>
    <t>Leo Milka, pakiranje 33 g</t>
  </si>
  <si>
    <t>Ocat Kisko jabučni, pakiranje 1 l</t>
  </si>
  <si>
    <t>Pivo pan 0,5 l</t>
  </si>
  <si>
    <t>Sokić Vindija, pakiranje 0,2 l</t>
  </si>
  <si>
    <t>Kava Franck Gloria 400 grama</t>
  </si>
  <si>
    <t>Pašteta Gavrilović 840G ( PAKIRANJE )</t>
  </si>
  <si>
    <t>Senf Podravka 700 g</t>
  </si>
  <si>
    <t>Hren Podravka 660 g</t>
  </si>
  <si>
    <t>u ponudi</t>
  </si>
  <si>
    <t>koef</t>
  </si>
  <si>
    <t>57.</t>
  </si>
  <si>
    <t>78.</t>
  </si>
  <si>
    <t>79.</t>
  </si>
  <si>
    <t>80.</t>
  </si>
  <si>
    <t>81.</t>
  </si>
  <si>
    <t>83.</t>
  </si>
  <si>
    <t>84.</t>
  </si>
  <si>
    <t>87.</t>
  </si>
  <si>
    <t>88.</t>
  </si>
  <si>
    <t>96.</t>
  </si>
  <si>
    <t>100.</t>
  </si>
  <si>
    <t>Pasirana rajčica Podravka 500 ml</t>
  </si>
  <si>
    <t>Bananko Kraš, pakiranje 30 g</t>
  </si>
  <si>
    <t>Vanilin šećer Dolcela, pakiranje 8 g</t>
  </si>
  <si>
    <t>Špageti, pakiranje 5 kg</t>
  </si>
  <si>
    <t>Kruh bez glutena, pakiranje 240 grama</t>
  </si>
  <si>
    <t>Bademovo mlijeko, pakiranje 1 litra</t>
  </si>
  <si>
    <t>litra</t>
  </si>
  <si>
    <t>Papar zrno, pakiranje 100 grama</t>
  </si>
  <si>
    <t>2.</t>
  </si>
  <si>
    <t>6.</t>
  </si>
  <si>
    <t>64.</t>
  </si>
  <si>
    <t>Kakao u prahu Kraš, pakiranje 1 kg</t>
  </si>
  <si>
    <t>Brusnica Nutrigold, pakiranje 500 g</t>
  </si>
  <si>
    <t>Brašno za dizana tijesta Čakovečki mlinovi, pakiranje 5 kg</t>
  </si>
  <si>
    <t>Rižin griz Nutrigold,  pakiranje 1 kg</t>
  </si>
  <si>
    <t>Rezanci za juhu Marodi, pakiranje 400 g</t>
  </si>
  <si>
    <t>Ribana kaša za juhu Marodi, pakiranje 400 g</t>
  </si>
  <si>
    <t>Curry Kotanyi, pakiranje 50 g</t>
  </si>
  <si>
    <t>Kurkuma Kotanyi, pakiranje 50 g</t>
  </si>
  <si>
    <t>Majčina dušica, pakiranje 215 g</t>
  </si>
  <si>
    <t>Kompot breskva Podravka, pakiranje 820 g</t>
  </si>
  <si>
    <t>Majoneza Zvijezda, pakiranje 620 g</t>
  </si>
  <si>
    <t>Margo Zvijezda, pakiranje 400 g</t>
  </si>
  <si>
    <t xml:space="preserve">Med miješani ili cvjetni, pakiranje 900 g  </t>
  </si>
  <si>
    <t>Đuveš Podravka, pakiranje 3,95 kg</t>
  </si>
  <si>
    <t>Grah bijeli konzerva Podravka, pakiranje 2,5 kg</t>
  </si>
  <si>
    <t>Grah smeđi konzerva Podravka, pakiranje 2,5 kg</t>
  </si>
  <si>
    <t>Tuna Lara - komadi u ulju, pakiranje 1705 g</t>
  </si>
  <si>
    <t>Ječam Klara, pakiranje 1 kg</t>
  </si>
  <si>
    <t>Šafram Origano, pakiranje 150 g</t>
  </si>
  <si>
    <t>Tost</t>
  </si>
  <si>
    <t>Crvena leća</t>
  </si>
  <si>
    <t>Monte Maxi</t>
  </si>
  <si>
    <t>Čokoladne pahuljice - školjkice, pakiranje 1 kg</t>
  </si>
  <si>
    <t>Cornflakes , pakiranje 1 kg</t>
  </si>
  <si>
    <t>Riža paraboild , pakiranje 5 kg</t>
  </si>
  <si>
    <t>Fusili , pakiranje 5 kg</t>
  </si>
  <si>
    <t>Pennei , pakiranje 5 kg</t>
  </si>
  <si>
    <t>Pužići , pakiranje 5 kg</t>
  </si>
  <si>
    <t>Šareni Fusili , pakiranje 5 kg</t>
  </si>
  <si>
    <t>Krušne mrvice , pakiranje 500 g</t>
  </si>
  <si>
    <t>Umak za pizzu, pakiranje 4 kg</t>
  </si>
  <si>
    <t>Ocat Kisko alkoholni, pakiranje 1 l</t>
  </si>
  <si>
    <t>Palenta</t>
  </si>
  <si>
    <r>
      <t>Kinder Maxi</t>
    </r>
    <r>
      <rPr>
        <b/>
        <sz val="11"/>
        <rFont val="Calibri"/>
        <family val="2"/>
        <scheme val="minor"/>
      </rPr>
      <t xml:space="preserve">, </t>
    </r>
    <r>
      <rPr>
        <sz val="11"/>
        <rFont val="Calibri"/>
        <family val="2"/>
        <scheme val="minor"/>
      </rPr>
      <t>pakiranje 35 g</t>
    </r>
  </si>
  <si>
    <r>
      <t>Knoppers</t>
    </r>
    <r>
      <rPr>
        <b/>
        <sz val="11"/>
        <rFont val="Calibri"/>
        <family val="2"/>
        <scheme val="minor"/>
      </rPr>
      <t xml:space="preserve">, </t>
    </r>
    <r>
      <rPr>
        <sz val="11"/>
        <rFont val="Calibri"/>
        <family val="2"/>
        <scheme val="minor"/>
      </rPr>
      <t>pakiranje 25 g</t>
    </r>
  </si>
  <si>
    <r>
      <t>NARUČITELJ:</t>
    </r>
    <r>
      <rPr>
        <b/>
        <sz val="12"/>
        <color theme="1"/>
        <rFont val="Calibri"/>
        <family val="2"/>
        <scheme val="minor"/>
      </rPr>
      <t xml:space="preserve"> OSNOVNA ŠKOLA DR. IVAN MERZ</t>
    </r>
    <r>
      <rPr>
        <sz val="12"/>
        <color theme="1"/>
        <rFont val="Calibri"/>
        <family val="2"/>
        <scheme val="minor"/>
      </rPr>
      <t xml:space="preserve">, Račkoga 4, Zagreb
Predmet  nabave: </t>
    </r>
    <r>
      <rPr>
        <b/>
        <sz val="12"/>
        <color theme="1"/>
        <rFont val="Calibri"/>
        <family val="2"/>
        <scheme val="minor"/>
      </rPr>
      <t>Razni prehrambeni proizvodi</t>
    </r>
    <r>
      <rPr>
        <sz val="12"/>
        <color theme="1"/>
        <rFont val="Calibri"/>
        <family val="2"/>
        <scheme val="minor"/>
      </rPr>
      <t xml:space="preserve">
Evidencijski broj nabave: 12-2026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</si>
</sst>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0\ _k_n_-;\-* #,##0.00\ _k_n_-;_-* &quot;-&quot;??\ _k_n_-;_-@_-"/>
    <numFmt numFmtId="165" formatCode="_-* #,##0.000_-;\-* #,##0.000_-;_-* &quot;-&quot;??_-;_-@_-"/>
  </numFmts>
  <fonts count="1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1" fillId="0" borderId="0"/>
  </cellStyleXfs>
  <cellXfs count="71">
    <xf numFmtId="0" fontId="0" fillId="0" borderId="0" xfId="0"/>
    <xf numFmtId="0" fontId="4" fillId="0" borderId="0" xfId="0" applyFont="1" applyProtection="1">
      <protection locked="0"/>
    </xf>
    <xf numFmtId="0" fontId="5" fillId="0" borderId="1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/>
    </xf>
    <xf numFmtId="3" fontId="10" fillId="0" borderId="1" xfId="0" applyNumberFormat="1" applyFont="1" applyBorder="1" applyAlignment="1">
      <alignment horizontal="center" vertical="center"/>
    </xf>
    <xf numFmtId="43" fontId="7" fillId="0" borderId="9" xfId="1" applyFont="1" applyFill="1" applyBorder="1" applyAlignment="1" applyProtection="1">
      <alignment vertical="center"/>
    </xf>
    <xf numFmtId="0" fontId="9" fillId="0" borderId="1" xfId="2" applyFont="1" applyBorder="1" applyAlignment="1">
      <alignment horizontal="center" vertical="center" wrapText="1"/>
    </xf>
    <xf numFmtId="164" fontId="7" fillId="0" borderId="15" xfId="0" applyNumberFormat="1" applyFont="1" applyBorder="1" applyAlignment="1">
      <alignment vertical="center"/>
    </xf>
    <xf numFmtId="164" fontId="7" fillId="0" borderId="9" xfId="0" applyNumberFormat="1" applyFont="1" applyBorder="1" applyAlignment="1">
      <alignment vertical="center"/>
    </xf>
    <xf numFmtId="164" fontId="7" fillId="0" borderId="12" xfId="0" applyNumberFormat="1" applyFont="1" applyBorder="1" applyAlignment="1">
      <alignment vertical="center"/>
    </xf>
    <xf numFmtId="0" fontId="4" fillId="0" borderId="0" xfId="0" applyFont="1"/>
    <xf numFmtId="0" fontId="4" fillId="0" borderId="16" xfId="0" applyFont="1" applyBorder="1" applyProtection="1">
      <protection locked="0"/>
    </xf>
    <xf numFmtId="0" fontId="4" fillId="0" borderId="0" xfId="0" applyFont="1" applyAlignment="1" applyProtection="1">
      <alignment horizontal="center"/>
      <protection locked="0"/>
    </xf>
    <xf numFmtId="0" fontId="5" fillId="0" borderId="6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4" fillId="0" borderId="1" xfId="0" applyFont="1" applyBorder="1" applyAlignment="1" applyProtection="1">
      <alignment horizontal="center"/>
      <protection locked="0"/>
    </xf>
    <xf numFmtId="0" fontId="13" fillId="0" borderId="1" xfId="0" applyFont="1" applyBorder="1" applyAlignment="1">
      <alignment horizontal="left" vertical="center" wrapText="1"/>
    </xf>
    <xf numFmtId="0" fontId="6" fillId="0" borderId="26" xfId="0" applyFont="1" applyBorder="1" applyAlignment="1">
      <alignment horizontal="right" vertical="center" wrapText="1"/>
    </xf>
    <xf numFmtId="0" fontId="6" fillId="0" borderId="21" xfId="0" applyFont="1" applyBorder="1" applyAlignment="1">
      <alignment horizontal="right" vertical="center" wrapText="1"/>
    </xf>
    <xf numFmtId="0" fontId="6" fillId="0" borderId="27" xfId="0" applyFont="1" applyBorder="1" applyAlignment="1">
      <alignment horizontal="right" vertical="center" wrapText="1"/>
    </xf>
    <xf numFmtId="4" fontId="14" fillId="0" borderId="1" xfId="0" applyNumberFormat="1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165" fontId="7" fillId="0" borderId="9" xfId="1" applyNumberFormat="1" applyFont="1" applyFill="1" applyBorder="1" applyAlignment="1" applyProtection="1">
      <alignment vertical="center"/>
    </xf>
    <xf numFmtId="0" fontId="13" fillId="0" borderId="8" xfId="0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3" fontId="13" fillId="0" borderId="1" xfId="0" applyNumberFormat="1" applyFont="1" applyBorder="1" applyAlignment="1">
      <alignment horizontal="center" vertical="center"/>
    </xf>
    <xf numFmtId="4" fontId="13" fillId="0" borderId="1" xfId="0" applyNumberFormat="1" applyFont="1" applyBorder="1" applyAlignment="1">
      <alignment horizontal="center" vertical="center"/>
    </xf>
    <xf numFmtId="43" fontId="13" fillId="0" borderId="9" xfId="1" applyFont="1" applyFill="1" applyBorder="1" applyAlignment="1" applyProtection="1">
      <alignment vertical="center"/>
    </xf>
    <xf numFmtId="0" fontId="13" fillId="0" borderId="0" xfId="0" applyFont="1" applyProtection="1">
      <protection locked="0"/>
    </xf>
    <xf numFmtId="0" fontId="13" fillId="0" borderId="14" xfId="0" applyFont="1" applyBorder="1" applyAlignment="1">
      <alignment horizontal="left" vertical="center" wrapText="1"/>
    </xf>
    <xf numFmtId="0" fontId="13" fillId="2" borderId="14" xfId="0" applyFont="1" applyFill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/>
    </xf>
    <xf numFmtId="3" fontId="13" fillId="0" borderId="14" xfId="0" applyNumberFormat="1" applyFont="1" applyBorder="1" applyAlignment="1">
      <alignment horizontal="center" vertical="center"/>
    </xf>
    <xf numFmtId="4" fontId="13" fillId="0" borderId="26" xfId="0" applyNumberFormat="1" applyFont="1" applyBorder="1" applyAlignment="1">
      <alignment horizontal="center" vertical="center"/>
    </xf>
    <xf numFmtId="0" fontId="4" fillId="0" borderId="17" xfId="0" applyFont="1" applyBorder="1" applyAlignment="1" applyProtection="1">
      <alignment horizontal="center"/>
      <protection locked="0"/>
    </xf>
    <xf numFmtId="0" fontId="6" fillId="0" borderId="0" xfId="0" applyFont="1" applyAlignment="1">
      <alignment horizontal="left"/>
    </xf>
    <xf numFmtId="0" fontId="6" fillId="0" borderId="13" xfId="0" applyFont="1" applyBorder="1" applyAlignment="1">
      <alignment horizontal="right" vertical="center" wrapText="1"/>
    </xf>
    <xf numFmtId="0" fontId="6" fillId="0" borderId="14" xfId="0" applyFont="1" applyBorder="1" applyAlignment="1">
      <alignment horizontal="right" vertical="center" wrapText="1"/>
    </xf>
    <xf numFmtId="0" fontId="6" fillId="0" borderId="8" xfId="0" applyFont="1" applyBorder="1" applyAlignment="1">
      <alignment horizontal="right" vertical="center" wrapText="1"/>
    </xf>
    <xf numFmtId="0" fontId="6" fillId="0" borderId="1" xfId="0" applyFont="1" applyBorder="1" applyAlignment="1">
      <alignment horizontal="right" vertical="center" wrapText="1"/>
    </xf>
    <xf numFmtId="0" fontId="6" fillId="0" borderId="10" xfId="0" applyFont="1" applyBorder="1" applyAlignment="1">
      <alignment horizontal="right" vertical="center" wrapText="1"/>
    </xf>
    <xf numFmtId="0" fontId="6" fillId="0" borderId="1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25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</cellXfs>
  <cellStyles count="3">
    <cellStyle name="Normal 2 2" xfId="2" xr:uid="{00000000-0005-0000-0000-000000000000}"/>
    <cellStyle name="Normalno" xfId="0" builtinId="0"/>
    <cellStyle name="Zarez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19"/>
  <sheetViews>
    <sheetView tabSelected="1" zoomScale="125" zoomScaleNormal="95" workbookViewId="0">
      <selection activeCell="N10" sqref="N10"/>
    </sheetView>
  </sheetViews>
  <sheetFormatPr defaultColWidth="9.140625" defaultRowHeight="15" x14ac:dyDescent="0.25"/>
  <cols>
    <col min="1" max="1" width="7.5703125" style="1" customWidth="1"/>
    <col min="2" max="2" width="47.7109375" style="1" bestFit="1" customWidth="1"/>
    <col min="3" max="3" width="17.140625" style="17" bestFit="1" customWidth="1"/>
    <col min="4" max="6" width="6.85546875" style="17" hidden="1" customWidth="1"/>
    <col min="7" max="7" width="10.5703125" style="1" customWidth="1"/>
    <col min="8" max="8" width="9.28515625" style="1" customWidth="1"/>
    <col min="9" max="9" width="15.140625" style="1" customWidth="1"/>
    <col min="10" max="10" width="14.7109375" style="1" customWidth="1"/>
    <col min="11" max="16384" width="9.140625" style="1"/>
  </cols>
  <sheetData>
    <row r="1" spans="1:10" ht="56.1" customHeight="1" thickBot="1" x14ac:dyDescent="0.3">
      <c r="A1" s="53" t="s">
        <v>223</v>
      </c>
      <c r="B1" s="54"/>
      <c r="C1" s="54"/>
      <c r="D1" s="54"/>
      <c r="E1" s="54"/>
      <c r="F1" s="54"/>
      <c r="G1" s="54"/>
      <c r="H1" s="54"/>
      <c r="I1" s="55"/>
      <c r="J1" s="56"/>
    </row>
    <row r="2" spans="1:10" ht="30" customHeight="1" thickBot="1" x14ac:dyDescent="0.3">
      <c r="A2" s="57" t="s">
        <v>8</v>
      </c>
      <c r="B2" s="58"/>
      <c r="C2" s="19"/>
      <c r="D2" s="19"/>
      <c r="E2" s="19"/>
      <c r="F2" s="19"/>
      <c r="G2" s="67"/>
      <c r="H2" s="67"/>
      <c r="I2" s="67"/>
      <c r="J2" s="68"/>
    </row>
    <row r="3" spans="1:10" ht="14.45" customHeight="1" x14ac:dyDescent="0.25">
      <c r="A3" s="59" t="s">
        <v>0</v>
      </c>
      <c r="B3" s="61" t="s">
        <v>3</v>
      </c>
      <c r="C3" s="18"/>
      <c r="D3" s="18"/>
      <c r="E3" s="18"/>
      <c r="F3" s="18"/>
      <c r="G3" s="61" t="s">
        <v>4</v>
      </c>
      <c r="H3" s="63" t="s">
        <v>5</v>
      </c>
      <c r="I3" s="69" t="s">
        <v>6</v>
      </c>
      <c r="J3" s="65" t="s">
        <v>10</v>
      </c>
    </row>
    <row r="4" spans="1:10" x14ac:dyDescent="0.25">
      <c r="A4" s="60"/>
      <c r="B4" s="62"/>
      <c r="C4" s="2" t="s">
        <v>164</v>
      </c>
      <c r="D4" s="2"/>
      <c r="E4" s="2"/>
      <c r="F4" s="2" t="s">
        <v>165</v>
      </c>
      <c r="G4" s="62"/>
      <c r="H4" s="64"/>
      <c r="I4" s="70"/>
      <c r="J4" s="66"/>
    </row>
    <row r="5" spans="1:10" x14ac:dyDescent="0.25">
      <c r="A5" s="60"/>
      <c r="B5" s="62"/>
      <c r="C5" s="2"/>
      <c r="D5" s="2"/>
      <c r="E5" s="2"/>
      <c r="F5" s="2"/>
      <c r="G5" s="62"/>
      <c r="H5" s="64"/>
      <c r="I5" s="70"/>
      <c r="J5" s="66"/>
    </row>
    <row r="6" spans="1:10" x14ac:dyDescent="0.25">
      <c r="A6" s="3"/>
      <c r="B6" s="4">
        <v>2</v>
      </c>
      <c r="C6" s="4"/>
      <c r="D6" s="4"/>
      <c r="E6" s="4"/>
      <c r="F6" s="4"/>
      <c r="G6" s="2">
        <v>3</v>
      </c>
      <c r="H6" s="4">
        <v>4</v>
      </c>
      <c r="I6" s="4">
        <v>5</v>
      </c>
      <c r="J6" s="5" t="s">
        <v>14</v>
      </c>
    </row>
    <row r="7" spans="1:10" x14ac:dyDescent="0.25">
      <c r="A7" s="6" t="s">
        <v>2</v>
      </c>
      <c r="B7" s="7" t="s">
        <v>113</v>
      </c>
      <c r="C7" s="29"/>
      <c r="D7" s="20"/>
      <c r="E7" s="20"/>
      <c r="F7" s="20">
        <v>1</v>
      </c>
      <c r="G7" s="8" t="s">
        <v>102</v>
      </c>
      <c r="H7" s="9">
        <v>35</v>
      </c>
      <c r="I7" s="28"/>
      <c r="J7" s="10">
        <f t="shared" ref="J7:J72" si="0">H7*I7</f>
        <v>0</v>
      </c>
    </row>
    <row r="8" spans="1:10" x14ac:dyDescent="0.25">
      <c r="A8" s="6" t="s">
        <v>185</v>
      </c>
      <c r="B8" s="7" t="s">
        <v>114</v>
      </c>
      <c r="C8" s="29"/>
      <c r="D8" s="20"/>
      <c r="E8" s="20"/>
      <c r="F8" s="20">
        <v>1</v>
      </c>
      <c r="G8" s="8" t="s">
        <v>23</v>
      </c>
      <c r="H8" s="9">
        <v>35</v>
      </c>
      <c r="I8" s="28"/>
      <c r="J8" s="10">
        <f t="shared" si="0"/>
        <v>0</v>
      </c>
    </row>
    <row r="9" spans="1:10" x14ac:dyDescent="0.25">
      <c r="A9" s="6" t="s">
        <v>1</v>
      </c>
      <c r="B9" s="7" t="s">
        <v>115</v>
      </c>
      <c r="C9" s="29"/>
      <c r="D9" s="20"/>
      <c r="E9" s="20"/>
      <c r="F9" s="20">
        <v>1</v>
      </c>
      <c r="G9" s="8" t="s">
        <v>38</v>
      </c>
      <c r="H9" s="9">
        <v>45</v>
      </c>
      <c r="I9" s="28"/>
      <c r="J9" s="10">
        <f t="shared" si="0"/>
        <v>0</v>
      </c>
    </row>
    <row r="10" spans="1:10" x14ac:dyDescent="0.25">
      <c r="A10" s="6" t="s">
        <v>15</v>
      </c>
      <c r="B10" s="7" t="s">
        <v>189</v>
      </c>
      <c r="C10" s="29"/>
      <c r="D10" s="20">
        <v>200</v>
      </c>
      <c r="E10" s="20">
        <v>500</v>
      </c>
      <c r="F10" s="20">
        <f t="shared" ref="F10:F21" si="1">E10/D10</f>
        <v>2.5</v>
      </c>
      <c r="G10" s="8" t="s">
        <v>38</v>
      </c>
      <c r="H10" s="11">
        <v>10</v>
      </c>
      <c r="I10" s="28"/>
      <c r="J10" s="10">
        <f t="shared" si="0"/>
        <v>0</v>
      </c>
    </row>
    <row r="11" spans="1:10" x14ac:dyDescent="0.25">
      <c r="A11" s="6" t="s">
        <v>16</v>
      </c>
      <c r="B11" s="7" t="s">
        <v>116</v>
      </c>
      <c r="C11" s="29"/>
      <c r="D11" s="20"/>
      <c r="E11" s="20"/>
      <c r="F11" s="20">
        <v>1</v>
      </c>
      <c r="G11" s="8" t="s">
        <v>38</v>
      </c>
      <c r="H11" s="9">
        <v>70</v>
      </c>
      <c r="I11" s="28"/>
      <c r="J11" s="10">
        <f t="shared" si="0"/>
        <v>0</v>
      </c>
    </row>
    <row r="12" spans="1:10" x14ac:dyDescent="0.25">
      <c r="A12" s="6" t="s">
        <v>186</v>
      </c>
      <c r="B12" s="7" t="s">
        <v>179</v>
      </c>
      <c r="C12" s="29"/>
      <c r="D12" s="20"/>
      <c r="E12" s="20"/>
      <c r="F12" s="20">
        <v>1</v>
      </c>
      <c r="G12" s="8" t="s">
        <v>38</v>
      </c>
      <c r="H12" s="9">
        <v>50</v>
      </c>
      <c r="I12" s="28"/>
      <c r="J12" s="10">
        <f t="shared" si="0"/>
        <v>0</v>
      </c>
    </row>
    <row r="13" spans="1:10" x14ac:dyDescent="0.25">
      <c r="A13" s="6" t="s">
        <v>17</v>
      </c>
      <c r="B13" s="7" t="s">
        <v>158</v>
      </c>
      <c r="C13" s="29"/>
      <c r="D13" s="20"/>
      <c r="E13" s="20"/>
      <c r="F13" s="20">
        <v>1</v>
      </c>
      <c r="G13" s="8" t="s">
        <v>38</v>
      </c>
      <c r="H13" s="9">
        <v>5</v>
      </c>
      <c r="I13" s="28"/>
      <c r="J13" s="10">
        <f t="shared" si="0"/>
        <v>0</v>
      </c>
    </row>
    <row r="14" spans="1:10" x14ac:dyDescent="0.25">
      <c r="A14" s="6" t="s">
        <v>18</v>
      </c>
      <c r="B14" s="7" t="s">
        <v>117</v>
      </c>
      <c r="C14" s="29"/>
      <c r="D14" s="20"/>
      <c r="E14" s="20"/>
      <c r="F14" s="20">
        <v>1</v>
      </c>
      <c r="G14" s="8" t="s">
        <v>38</v>
      </c>
      <c r="H14" s="9">
        <v>10</v>
      </c>
      <c r="I14" s="28"/>
      <c r="J14" s="10">
        <f t="shared" si="0"/>
        <v>0</v>
      </c>
    </row>
    <row r="15" spans="1:10" x14ac:dyDescent="0.25">
      <c r="A15" s="6" t="s">
        <v>19</v>
      </c>
      <c r="B15" s="7" t="s">
        <v>118</v>
      </c>
      <c r="C15" s="29"/>
      <c r="D15" s="20"/>
      <c r="E15" s="20"/>
      <c r="F15" s="20">
        <v>1</v>
      </c>
      <c r="G15" s="8" t="s">
        <v>38</v>
      </c>
      <c r="H15" s="9">
        <v>40</v>
      </c>
      <c r="I15" s="28"/>
      <c r="J15" s="10">
        <f t="shared" si="0"/>
        <v>0</v>
      </c>
    </row>
    <row r="16" spans="1:10" x14ac:dyDescent="0.25">
      <c r="A16" s="6" t="s">
        <v>20</v>
      </c>
      <c r="B16" s="7" t="s">
        <v>119</v>
      </c>
      <c r="C16" s="29"/>
      <c r="D16" s="20"/>
      <c r="E16" s="20"/>
      <c r="F16" s="20">
        <v>1</v>
      </c>
      <c r="G16" s="8" t="s">
        <v>38</v>
      </c>
      <c r="H16" s="9">
        <v>10</v>
      </c>
      <c r="I16" s="28"/>
      <c r="J16" s="10">
        <f t="shared" si="0"/>
        <v>0</v>
      </c>
    </row>
    <row r="17" spans="1:10" x14ac:dyDescent="0.25">
      <c r="A17" s="6" t="s">
        <v>21</v>
      </c>
      <c r="B17" s="7" t="s">
        <v>120</v>
      </c>
      <c r="C17" s="29"/>
      <c r="D17" s="20"/>
      <c r="E17" s="20"/>
      <c r="F17" s="20">
        <v>1</v>
      </c>
      <c r="G17" s="8" t="s">
        <v>38</v>
      </c>
      <c r="H17" s="9">
        <v>10</v>
      </c>
      <c r="I17" s="28"/>
      <c r="J17" s="10">
        <f t="shared" si="0"/>
        <v>0</v>
      </c>
    </row>
    <row r="18" spans="1:10" x14ac:dyDescent="0.25">
      <c r="A18" s="6" t="s">
        <v>22</v>
      </c>
      <c r="B18" s="7" t="s">
        <v>121</v>
      </c>
      <c r="C18" s="29"/>
      <c r="D18" s="20"/>
      <c r="E18" s="20"/>
      <c r="F18" s="20">
        <v>1</v>
      </c>
      <c r="G18" s="8" t="s">
        <v>38</v>
      </c>
      <c r="H18" s="9">
        <v>40</v>
      </c>
      <c r="I18" s="28"/>
      <c r="J18" s="10">
        <f t="shared" si="0"/>
        <v>0</v>
      </c>
    </row>
    <row r="19" spans="1:10" x14ac:dyDescent="0.25">
      <c r="A19" s="6" t="s">
        <v>24</v>
      </c>
      <c r="B19" s="7" t="s">
        <v>122</v>
      </c>
      <c r="C19" s="29"/>
      <c r="D19" s="20"/>
      <c r="E19" s="20"/>
      <c r="F19" s="20">
        <v>1</v>
      </c>
      <c r="G19" s="8" t="s">
        <v>38</v>
      </c>
      <c r="H19" s="9">
        <v>30</v>
      </c>
      <c r="I19" s="28"/>
      <c r="J19" s="10">
        <f t="shared" si="0"/>
        <v>0</v>
      </c>
    </row>
    <row r="20" spans="1:10" x14ac:dyDescent="0.25">
      <c r="A20" s="6" t="s">
        <v>25</v>
      </c>
      <c r="B20" s="7" t="s">
        <v>123</v>
      </c>
      <c r="C20" s="29"/>
      <c r="D20" s="20"/>
      <c r="E20" s="20"/>
      <c r="F20" s="20">
        <v>1</v>
      </c>
      <c r="G20" s="8" t="s">
        <v>38</v>
      </c>
      <c r="H20" s="9">
        <v>20</v>
      </c>
      <c r="I20" s="28"/>
      <c r="J20" s="10">
        <f t="shared" si="0"/>
        <v>0</v>
      </c>
    </row>
    <row r="21" spans="1:10" ht="30" x14ac:dyDescent="0.25">
      <c r="A21" s="6" t="s">
        <v>26</v>
      </c>
      <c r="B21" s="7" t="s">
        <v>190</v>
      </c>
      <c r="C21" s="29"/>
      <c r="D21" s="20">
        <v>1</v>
      </c>
      <c r="E21" s="20">
        <v>5</v>
      </c>
      <c r="F21" s="20">
        <f t="shared" si="1"/>
        <v>5</v>
      </c>
      <c r="G21" s="8" t="s">
        <v>38</v>
      </c>
      <c r="H21" s="9">
        <v>2</v>
      </c>
      <c r="I21" s="28"/>
      <c r="J21" s="10">
        <f t="shared" si="0"/>
        <v>0</v>
      </c>
    </row>
    <row r="22" spans="1:10" x14ac:dyDescent="0.25">
      <c r="A22" s="6" t="s">
        <v>27</v>
      </c>
      <c r="B22" s="7" t="s">
        <v>191</v>
      </c>
      <c r="C22" s="29"/>
      <c r="D22" s="20"/>
      <c r="E22" s="20"/>
      <c r="F22" s="20">
        <v>1</v>
      </c>
      <c r="G22" s="8" t="s">
        <v>23</v>
      </c>
      <c r="H22" s="9">
        <v>10</v>
      </c>
      <c r="I22" s="28"/>
      <c r="J22" s="10">
        <f t="shared" si="0"/>
        <v>0</v>
      </c>
    </row>
    <row r="23" spans="1:10" x14ac:dyDescent="0.25">
      <c r="A23" s="6" t="s">
        <v>28</v>
      </c>
      <c r="B23" s="7" t="s">
        <v>124</v>
      </c>
      <c r="C23" s="29"/>
      <c r="D23" s="20"/>
      <c r="E23" s="20"/>
      <c r="F23" s="20">
        <v>1</v>
      </c>
      <c r="G23" s="8" t="s">
        <v>23</v>
      </c>
      <c r="H23" s="9">
        <v>200</v>
      </c>
      <c r="I23" s="28"/>
      <c r="J23" s="10">
        <f t="shared" si="0"/>
        <v>0</v>
      </c>
    </row>
    <row r="24" spans="1:10" x14ac:dyDescent="0.25">
      <c r="A24" s="6" t="s">
        <v>29</v>
      </c>
      <c r="B24" s="7" t="s">
        <v>125</v>
      </c>
      <c r="C24" s="29"/>
      <c r="D24" s="20"/>
      <c r="E24" s="20"/>
      <c r="F24" s="20">
        <v>1</v>
      </c>
      <c r="G24" s="8" t="s">
        <v>23</v>
      </c>
      <c r="H24" s="9">
        <v>220</v>
      </c>
      <c r="I24" s="28"/>
      <c r="J24" s="10">
        <f t="shared" si="0"/>
        <v>0</v>
      </c>
    </row>
    <row r="25" spans="1:10" x14ac:dyDescent="0.25">
      <c r="A25" s="6" t="s">
        <v>30</v>
      </c>
      <c r="B25" s="7" t="s">
        <v>184</v>
      </c>
      <c r="C25" s="29"/>
      <c r="D25" s="20"/>
      <c r="E25" s="20"/>
      <c r="F25" s="20"/>
      <c r="G25" s="8" t="s">
        <v>38</v>
      </c>
      <c r="H25" s="9">
        <v>6</v>
      </c>
      <c r="I25" s="28"/>
      <c r="J25" s="10">
        <f t="shared" si="0"/>
        <v>0</v>
      </c>
    </row>
    <row r="26" spans="1:10" x14ac:dyDescent="0.25">
      <c r="A26" s="6" t="s">
        <v>31</v>
      </c>
      <c r="B26" s="7" t="s">
        <v>210</v>
      </c>
      <c r="C26" s="29"/>
      <c r="D26" s="20"/>
      <c r="E26" s="20"/>
      <c r="F26" s="20">
        <v>1</v>
      </c>
      <c r="G26" s="8" t="s">
        <v>23</v>
      </c>
      <c r="H26" s="9">
        <v>70</v>
      </c>
      <c r="I26" s="28"/>
      <c r="J26" s="10">
        <f t="shared" si="0"/>
        <v>0</v>
      </c>
    </row>
    <row r="27" spans="1:10" x14ac:dyDescent="0.25">
      <c r="A27" s="6" t="s">
        <v>32</v>
      </c>
      <c r="B27" s="7" t="s">
        <v>211</v>
      </c>
      <c r="C27" s="29"/>
      <c r="D27" s="20"/>
      <c r="E27" s="20"/>
      <c r="F27" s="20">
        <v>1</v>
      </c>
      <c r="G27" s="8" t="s">
        <v>23</v>
      </c>
      <c r="H27" s="9">
        <v>75</v>
      </c>
      <c r="I27" s="28"/>
      <c r="J27" s="10">
        <f t="shared" si="0"/>
        <v>0</v>
      </c>
    </row>
    <row r="28" spans="1:10" x14ac:dyDescent="0.25">
      <c r="A28" s="6" t="s">
        <v>33</v>
      </c>
      <c r="B28" s="7" t="s">
        <v>126</v>
      </c>
      <c r="C28" s="29"/>
      <c r="D28" s="20"/>
      <c r="E28" s="20"/>
      <c r="F28" s="20">
        <v>1</v>
      </c>
      <c r="G28" s="8" t="s">
        <v>38</v>
      </c>
      <c r="H28" s="9">
        <v>150</v>
      </c>
      <c r="I28" s="28"/>
      <c r="J28" s="10">
        <f t="shared" si="0"/>
        <v>0</v>
      </c>
    </row>
    <row r="29" spans="1:10" x14ac:dyDescent="0.25">
      <c r="A29" s="6" t="s">
        <v>34</v>
      </c>
      <c r="B29" s="7" t="s">
        <v>212</v>
      </c>
      <c r="C29" s="29"/>
      <c r="D29" s="20"/>
      <c r="E29" s="20"/>
      <c r="F29" s="20">
        <v>1</v>
      </c>
      <c r="G29" s="8" t="s">
        <v>38</v>
      </c>
      <c r="H29" s="9">
        <v>65</v>
      </c>
      <c r="I29" s="28"/>
      <c r="J29" s="10">
        <f t="shared" si="0"/>
        <v>0</v>
      </c>
    </row>
    <row r="30" spans="1:10" x14ac:dyDescent="0.25">
      <c r="A30" s="6" t="s">
        <v>35</v>
      </c>
      <c r="B30" s="7" t="s">
        <v>220</v>
      </c>
      <c r="C30" s="29"/>
      <c r="D30" s="20"/>
      <c r="E30" s="20"/>
      <c r="F30" s="20"/>
      <c r="G30" s="8" t="s">
        <v>23</v>
      </c>
      <c r="H30" s="9">
        <v>80</v>
      </c>
      <c r="I30" s="28"/>
      <c r="J30" s="10">
        <f>H30*I30</f>
        <v>0</v>
      </c>
    </row>
    <row r="31" spans="1:10" x14ac:dyDescent="0.25">
      <c r="A31" s="6" t="s">
        <v>36</v>
      </c>
      <c r="B31" s="7" t="s">
        <v>127</v>
      </c>
      <c r="C31" s="29"/>
      <c r="D31" s="20"/>
      <c r="E31" s="20"/>
      <c r="F31" s="20">
        <v>1</v>
      </c>
      <c r="G31" s="8" t="s">
        <v>38</v>
      </c>
      <c r="H31" s="9">
        <v>230</v>
      </c>
      <c r="I31" s="28"/>
      <c r="J31" s="10">
        <f t="shared" si="0"/>
        <v>0</v>
      </c>
    </row>
    <row r="32" spans="1:10" x14ac:dyDescent="0.25">
      <c r="A32" s="6" t="s">
        <v>37</v>
      </c>
      <c r="B32" s="7" t="s">
        <v>128</v>
      </c>
      <c r="C32" s="29"/>
      <c r="D32" s="20"/>
      <c r="E32" s="20"/>
      <c r="F32" s="20">
        <v>1</v>
      </c>
      <c r="G32" s="8" t="s">
        <v>38</v>
      </c>
      <c r="H32" s="9">
        <v>230</v>
      </c>
      <c r="I32" s="28"/>
      <c r="J32" s="10">
        <f t="shared" si="0"/>
        <v>0</v>
      </c>
    </row>
    <row r="33" spans="1:10" x14ac:dyDescent="0.25">
      <c r="A33" s="6" t="s">
        <v>39</v>
      </c>
      <c r="B33" s="7" t="s">
        <v>213</v>
      </c>
      <c r="C33" s="29"/>
      <c r="D33" s="20"/>
      <c r="E33" s="20"/>
      <c r="F33" s="20">
        <v>1</v>
      </c>
      <c r="G33" s="8" t="s">
        <v>38</v>
      </c>
      <c r="H33" s="9">
        <v>35</v>
      </c>
      <c r="I33" s="28"/>
      <c r="J33" s="10">
        <f t="shared" si="0"/>
        <v>0</v>
      </c>
    </row>
    <row r="34" spans="1:10" x14ac:dyDescent="0.25">
      <c r="A34" s="6" t="s">
        <v>40</v>
      </c>
      <c r="B34" s="7" t="s">
        <v>214</v>
      </c>
      <c r="C34" s="29"/>
      <c r="D34" s="20"/>
      <c r="E34" s="20"/>
      <c r="F34" s="20">
        <v>1</v>
      </c>
      <c r="G34" s="8" t="s">
        <v>38</v>
      </c>
      <c r="H34" s="9">
        <v>30</v>
      </c>
      <c r="I34" s="28"/>
      <c r="J34" s="10">
        <f t="shared" si="0"/>
        <v>0</v>
      </c>
    </row>
    <row r="35" spans="1:10" x14ac:dyDescent="0.25">
      <c r="A35" s="6" t="s">
        <v>41</v>
      </c>
      <c r="B35" s="7" t="s">
        <v>215</v>
      </c>
      <c r="C35" s="29"/>
      <c r="D35" s="20"/>
      <c r="E35" s="20"/>
      <c r="F35" s="20">
        <v>1</v>
      </c>
      <c r="G35" s="8" t="s">
        <v>38</v>
      </c>
      <c r="H35" s="9">
        <v>6</v>
      </c>
      <c r="I35" s="28"/>
      <c r="J35" s="10">
        <f t="shared" si="0"/>
        <v>0</v>
      </c>
    </row>
    <row r="36" spans="1:10" x14ac:dyDescent="0.25">
      <c r="A36" s="6" t="s">
        <v>42</v>
      </c>
      <c r="B36" s="7" t="s">
        <v>216</v>
      </c>
      <c r="C36" s="29"/>
      <c r="D36" s="20">
        <v>0.5</v>
      </c>
      <c r="E36" s="20">
        <v>5</v>
      </c>
      <c r="F36" s="20">
        <f>E36/D36</f>
        <v>10</v>
      </c>
      <c r="G36" s="8" t="s">
        <v>38</v>
      </c>
      <c r="H36" s="9">
        <v>35</v>
      </c>
      <c r="I36" s="28"/>
      <c r="J36" s="10">
        <f t="shared" si="0"/>
        <v>0</v>
      </c>
    </row>
    <row r="37" spans="1:10" x14ac:dyDescent="0.25">
      <c r="A37" s="6" t="s">
        <v>43</v>
      </c>
      <c r="B37" s="7" t="s">
        <v>192</v>
      </c>
      <c r="C37" s="29"/>
      <c r="D37" s="20">
        <v>400</v>
      </c>
      <c r="E37" s="20">
        <v>500</v>
      </c>
      <c r="F37" s="20">
        <f>E37/D37</f>
        <v>1.25</v>
      </c>
      <c r="G37" s="8" t="s">
        <v>38</v>
      </c>
      <c r="H37" s="9">
        <v>5</v>
      </c>
      <c r="I37" s="28"/>
      <c r="J37" s="10">
        <f t="shared" si="0"/>
        <v>0</v>
      </c>
    </row>
    <row r="38" spans="1:10" x14ac:dyDescent="0.25">
      <c r="A38" s="6" t="s">
        <v>44</v>
      </c>
      <c r="B38" s="7" t="s">
        <v>193</v>
      </c>
      <c r="C38" s="29"/>
      <c r="D38" s="20">
        <v>400</v>
      </c>
      <c r="E38" s="20">
        <v>500</v>
      </c>
      <c r="F38" s="20">
        <f>E38/D38</f>
        <v>1.25</v>
      </c>
      <c r="G38" s="8" t="s">
        <v>38</v>
      </c>
      <c r="H38" s="9">
        <v>5</v>
      </c>
      <c r="I38" s="28"/>
      <c r="J38" s="10">
        <f t="shared" si="0"/>
        <v>0</v>
      </c>
    </row>
    <row r="39" spans="1:10" x14ac:dyDescent="0.25">
      <c r="A39" s="6" t="s">
        <v>45</v>
      </c>
      <c r="B39" s="7" t="s">
        <v>129</v>
      </c>
      <c r="C39" s="29"/>
      <c r="D39" s="20"/>
      <c r="E39" s="20"/>
      <c r="F39" s="20">
        <v>1</v>
      </c>
      <c r="G39" s="8" t="s">
        <v>38</v>
      </c>
      <c r="H39" s="9">
        <v>130</v>
      </c>
      <c r="I39" s="28"/>
      <c r="J39" s="10">
        <f t="shared" si="0"/>
        <v>0</v>
      </c>
    </row>
    <row r="40" spans="1:10" x14ac:dyDescent="0.25">
      <c r="A40" s="6" t="s">
        <v>46</v>
      </c>
      <c r="B40" s="7" t="s">
        <v>130</v>
      </c>
      <c r="C40" s="29"/>
      <c r="D40" s="20"/>
      <c r="E40" s="20"/>
      <c r="F40" s="20">
        <v>1</v>
      </c>
      <c r="G40" s="8" t="s">
        <v>38</v>
      </c>
      <c r="H40" s="9">
        <v>20</v>
      </c>
      <c r="I40" s="28"/>
      <c r="J40" s="10">
        <f t="shared" si="0"/>
        <v>0</v>
      </c>
    </row>
    <row r="41" spans="1:10" x14ac:dyDescent="0.25">
      <c r="A41" s="6" t="s">
        <v>47</v>
      </c>
      <c r="B41" s="7" t="s">
        <v>131</v>
      </c>
      <c r="C41" s="29"/>
      <c r="D41" s="20"/>
      <c r="E41" s="20"/>
      <c r="F41" s="20">
        <v>1</v>
      </c>
      <c r="G41" s="8" t="s">
        <v>38</v>
      </c>
      <c r="H41" s="9">
        <v>150</v>
      </c>
      <c r="I41" s="28"/>
      <c r="J41" s="10">
        <f t="shared" si="0"/>
        <v>0</v>
      </c>
    </row>
    <row r="42" spans="1:10" x14ac:dyDescent="0.25">
      <c r="A42" s="6" t="s">
        <v>48</v>
      </c>
      <c r="B42" s="7" t="s">
        <v>217</v>
      </c>
      <c r="C42" s="29"/>
      <c r="D42" s="20"/>
      <c r="E42" s="20"/>
      <c r="F42" s="20">
        <v>1</v>
      </c>
      <c r="G42" s="8" t="s">
        <v>38</v>
      </c>
      <c r="H42" s="9">
        <v>10</v>
      </c>
      <c r="I42" s="28"/>
      <c r="J42" s="10">
        <f t="shared" si="0"/>
        <v>0</v>
      </c>
    </row>
    <row r="43" spans="1:10" x14ac:dyDescent="0.25">
      <c r="A43" s="6" t="s">
        <v>49</v>
      </c>
      <c r="B43" s="7" t="s">
        <v>132</v>
      </c>
      <c r="C43" s="29"/>
      <c r="D43" s="20"/>
      <c r="E43" s="20"/>
      <c r="F43" s="20">
        <v>1</v>
      </c>
      <c r="G43" s="8" t="s">
        <v>38</v>
      </c>
      <c r="H43" s="9">
        <v>20</v>
      </c>
      <c r="I43" s="28"/>
      <c r="J43" s="10">
        <f t="shared" si="0"/>
        <v>0</v>
      </c>
    </row>
    <row r="44" spans="1:10" s="38" customFormat="1" x14ac:dyDescent="0.25">
      <c r="A44" s="31" t="s">
        <v>50</v>
      </c>
      <c r="B44" s="24" t="s">
        <v>159</v>
      </c>
      <c r="C44" s="32"/>
      <c r="D44" s="33"/>
      <c r="E44" s="33"/>
      <c r="F44" s="33">
        <v>1</v>
      </c>
      <c r="G44" s="34" t="s">
        <v>38</v>
      </c>
      <c r="H44" s="35">
        <v>1200</v>
      </c>
      <c r="I44" s="36"/>
      <c r="J44" s="37">
        <f t="shared" si="0"/>
        <v>0</v>
      </c>
    </row>
    <row r="45" spans="1:10" x14ac:dyDescent="0.25">
      <c r="A45" s="6" t="s">
        <v>51</v>
      </c>
      <c r="B45" s="7" t="s">
        <v>133</v>
      </c>
      <c r="C45" s="29"/>
      <c r="D45" s="20"/>
      <c r="E45" s="20"/>
      <c r="F45" s="20">
        <v>1</v>
      </c>
      <c r="G45" s="8" t="s">
        <v>38</v>
      </c>
      <c r="H45" s="9">
        <v>11</v>
      </c>
      <c r="I45" s="28"/>
      <c r="J45" s="10">
        <f t="shared" si="0"/>
        <v>0</v>
      </c>
    </row>
    <row r="46" spans="1:10" x14ac:dyDescent="0.25">
      <c r="A46" s="6" t="s">
        <v>52</v>
      </c>
      <c r="B46" s="7" t="s">
        <v>194</v>
      </c>
      <c r="C46" s="29"/>
      <c r="D46" s="20">
        <v>27</v>
      </c>
      <c r="E46" s="20">
        <v>50</v>
      </c>
      <c r="F46" s="20">
        <f t="shared" ref="F46:F48" si="2">E46/D46</f>
        <v>1.8518518518518519</v>
      </c>
      <c r="G46" s="8" t="s">
        <v>38</v>
      </c>
      <c r="H46" s="9">
        <v>1</v>
      </c>
      <c r="I46" s="28"/>
      <c r="J46" s="10">
        <f t="shared" si="0"/>
        <v>0</v>
      </c>
    </row>
    <row r="47" spans="1:10" x14ac:dyDescent="0.25">
      <c r="A47" s="6" t="s">
        <v>53</v>
      </c>
      <c r="B47" s="7" t="s">
        <v>195</v>
      </c>
      <c r="C47" s="29"/>
      <c r="D47" s="20">
        <v>35</v>
      </c>
      <c r="E47" s="20">
        <v>50</v>
      </c>
      <c r="F47" s="20">
        <f t="shared" si="2"/>
        <v>1.4285714285714286</v>
      </c>
      <c r="G47" s="8" t="s">
        <v>38</v>
      </c>
      <c r="H47" s="9">
        <v>3</v>
      </c>
      <c r="I47" s="28"/>
      <c r="J47" s="10">
        <f t="shared" si="0"/>
        <v>0</v>
      </c>
    </row>
    <row r="48" spans="1:10" x14ac:dyDescent="0.25">
      <c r="A48" s="6" t="s">
        <v>54</v>
      </c>
      <c r="B48" s="7" t="s">
        <v>196</v>
      </c>
      <c r="C48" s="29"/>
      <c r="D48" s="20">
        <v>215</v>
      </c>
      <c r="E48" s="20">
        <v>100</v>
      </c>
      <c r="F48" s="20">
        <f t="shared" si="2"/>
        <v>0.46511627906976744</v>
      </c>
      <c r="G48" s="8" t="s">
        <v>38</v>
      </c>
      <c r="H48" s="9">
        <v>2</v>
      </c>
      <c r="I48" s="28"/>
      <c r="J48" s="10">
        <f t="shared" si="0"/>
        <v>0</v>
      </c>
    </row>
    <row r="49" spans="1:10" x14ac:dyDescent="0.25">
      <c r="A49" s="6" t="s">
        <v>55</v>
      </c>
      <c r="B49" s="7" t="s">
        <v>134</v>
      </c>
      <c r="C49" s="29"/>
      <c r="D49" s="20"/>
      <c r="E49" s="20"/>
      <c r="F49" s="20">
        <v>1</v>
      </c>
      <c r="G49" s="8" t="s">
        <v>38</v>
      </c>
      <c r="H49" s="9">
        <v>15</v>
      </c>
      <c r="I49" s="28"/>
      <c r="J49" s="10">
        <f t="shared" si="0"/>
        <v>0</v>
      </c>
    </row>
    <row r="50" spans="1:10" x14ac:dyDescent="0.25">
      <c r="A50" s="6" t="s">
        <v>56</v>
      </c>
      <c r="B50" s="7" t="s">
        <v>135</v>
      </c>
      <c r="C50" s="29"/>
      <c r="D50" s="20"/>
      <c r="E50" s="20"/>
      <c r="F50" s="20">
        <v>1</v>
      </c>
      <c r="G50" s="8" t="s">
        <v>38</v>
      </c>
      <c r="H50" s="9">
        <v>5</v>
      </c>
      <c r="I50" s="28"/>
      <c r="J50" s="10">
        <f t="shared" si="0"/>
        <v>0</v>
      </c>
    </row>
    <row r="51" spans="1:10" x14ac:dyDescent="0.25">
      <c r="A51" s="6" t="s">
        <v>57</v>
      </c>
      <c r="B51" s="24" t="s">
        <v>197</v>
      </c>
      <c r="C51" s="29"/>
      <c r="D51" s="20">
        <v>820</v>
      </c>
      <c r="E51" s="20">
        <v>680</v>
      </c>
      <c r="F51" s="20">
        <f>E51/D51</f>
        <v>0.82926829268292679</v>
      </c>
      <c r="G51" s="8" t="s">
        <v>38</v>
      </c>
      <c r="H51" s="9">
        <v>35</v>
      </c>
      <c r="I51" s="28"/>
      <c r="J51" s="10">
        <f t="shared" si="0"/>
        <v>0</v>
      </c>
    </row>
    <row r="52" spans="1:10" x14ac:dyDescent="0.25">
      <c r="A52" s="6" t="s">
        <v>58</v>
      </c>
      <c r="B52" s="24" t="s">
        <v>136</v>
      </c>
      <c r="C52" s="29"/>
      <c r="D52" s="20"/>
      <c r="E52" s="20"/>
      <c r="F52" s="20">
        <v>1</v>
      </c>
      <c r="G52" s="8" t="s">
        <v>38</v>
      </c>
      <c r="H52" s="9">
        <v>10</v>
      </c>
      <c r="I52" s="28"/>
      <c r="J52" s="10">
        <f t="shared" si="0"/>
        <v>0</v>
      </c>
    </row>
    <row r="53" spans="1:10" x14ac:dyDescent="0.25">
      <c r="A53" s="6" t="s">
        <v>59</v>
      </c>
      <c r="B53" s="24" t="s">
        <v>198</v>
      </c>
      <c r="C53" s="29"/>
      <c r="D53" s="20">
        <v>880</v>
      </c>
      <c r="E53" s="20">
        <v>800</v>
      </c>
      <c r="F53" s="20">
        <f t="shared" ref="F53:F54" si="3">E53/D53</f>
        <v>0.90909090909090906</v>
      </c>
      <c r="G53" s="8" t="s">
        <v>38</v>
      </c>
      <c r="H53" s="9">
        <v>30</v>
      </c>
      <c r="I53" s="28"/>
      <c r="J53" s="10">
        <f t="shared" si="0"/>
        <v>0</v>
      </c>
    </row>
    <row r="54" spans="1:10" x14ac:dyDescent="0.25">
      <c r="A54" s="6" t="s">
        <v>60</v>
      </c>
      <c r="B54" s="24" t="s">
        <v>199</v>
      </c>
      <c r="C54" s="29"/>
      <c r="D54" s="20">
        <v>225</v>
      </c>
      <c r="E54" s="20">
        <v>250</v>
      </c>
      <c r="F54" s="20">
        <f t="shared" si="3"/>
        <v>1.1111111111111112</v>
      </c>
      <c r="G54" s="8" t="s">
        <v>38</v>
      </c>
      <c r="H54" s="9">
        <v>75</v>
      </c>
      <c r="I54" s="28"/>
      <c r="J54" s="10">
        <f t="shared" si="0"/>
        <v>0</v>
      </c>
    </row>
    <row r="55" spans="1:10" x14ac:dyDescent="0.25">
      <c r="A55" s="6" t="s">
        <v>61</v>
      </c>
      <c r="B55" s="7" t="s">
        <v>163</v>
      </c>
      <c r="C55" s="29"/>
      <c r="D55" s="20"/>
      <c r="E55" s="20"/>
      <c r="F55" s="20">
        <v>1</v>
      </c>
      <c r="G55" s="8" t="s">
        <v>38</v>
      </c>
      <c r="H55" s="9">
        <v>2</v>
      </c>
      <c r="I55" s="28"/>
      <c r="J55" s="10">
        <f t="shared" si="0"/>
        <v>0</v>
      </c>
    </row>
    <row r="56" spans="1:10" x14ac:dyDescent="0.25">
      <c r="A56" s="6" t="s">
        <v>62</v>
      </c>
      <c r="B56" s="7" t="s">
        <v>162</v>
      </c>
      <c r="C56" s="29"/>
      <c r="D56" s="20"/>
      <c r="E56" s="20"/>
      <c r="F56" s="20">
        <v>1</v>
      </c>
      <c r="G56" s="8" t="s">
        <v>38</v>
      </c>
      <c r="H56" s="9">
        <v>10</v>
      </c>
      <c r="I56" s="28"/>
      <c r="J56" s="10">
        <f t="shared" si="0"/>
        <v>0</v>
      </c>
    </row>
    <row r="57" spans="1:10" x14ac:dyDescent="0.25">
      <c r="A57" s="6" t="s">
        <v>63</v>
      </c>
      <c r="B57" s="7" t="s">
        <v>137</v>
      </c>
      <c r="C57" s="29"/>
      <c r="D57" s="20"/>
      <c r="E57" s="20"/>
      <c r="F57" s="20">
        <v>1</v>
      </c>
      <c r="G57" s="8" t="s">
        <v>38</v>
      </c>
      <c r="H57" s="9">
        <v>30</v>
      </c>
      <c r="I57" s="28"/>
      <c r="J57" s="10">
        <f t="shared" si="0"/>
        <v>0</v>
      </c>
    </row>
    <row r="58" spans="1:10" x14ac:dyDescent="0.25">
      <c r="A58" s="6" t="s">
        <v>64</v>
      </c>
      <c r="B58" s="7" t="s">
        <v>138</v>
      </c>
      <c r="C58" s="29"/>
      <c r="D58" s="20"/>
      <c r="E58" s="20"/>
      <c r="F58" s="20">
        <v>1</v>
      </c>
      <c r="G58" s="8" t="s">
        <v>38</v>
      </c>
      <c r="H58" s="9">
        <v>18</v>
      </c>
      <c r="I58" s="28"/>
      <c r="J58" s="10">
        <f t="shared" si="0"/>
        <v>0</v>
      </c>
    </row>
    <row r="59" spans="1:10" x14ac:dyDescent="0.25">
      <c r="A59" s="6" t="s">
        <v>65</v>
      </c>
      <c r="B59" s="7" t="s">
        <v>139</v>
      </c>
      <c r="C59" s="29"/>
      <c r="D59" s="20"/>
      <c r="E59" s="20"/>
      <c r="F59" s="20">
        <v>1</v>
      </c>
      <c r="G59" s="8" t="s">
        <v>38</v>
      </c>
      <c r="H59" s="9">
        <v>6</v>
      </c>
      <c r="I59" s="28"/>
      <c r="J59" s="10">
        <f t="shared" si="0"/>
        <v>0</v>
      </c>
    </row>
    <row r="60" spans="1:10" x14ac:dyDescent="0.25">
      <c r="A60" s="6" t="s">
        <v>66</v>
      </c>
      <c r="B60" s="7" t="s">
        <v>200</v>
      </c>
      <c r="C60" s="29"/>
      <c r="D60" s="20">
        <v>900</v>
      </c>
      <c r="E60" s="20">
        <v>1000</v>
      </c>
      <c r="F60" s="20">
        <f t="shared" ref="F60:F92" si="4">E60/D60</f>
        <v>1.1111111111111112</v>
      </c>
      <c r="G60" s="8" t="s">
        <v>38</v>
      </c>
      <c r="H60" s="9">
        <v>30</v>
      </c>
      <c r="I60" s="28"/>
      <c r="J60" s="10">
        <f t="shared" si="0"/>
        <v>0</v>
      </c>
    </row>
    <row r="61" spans="1:10" x14ac:dyDescent="0.25">
      <c r="A61" s="6" t="s">
        <v>67</v>
      </c>
      <c r="B61" s="7" t="s">
        <v>161</v>
      </c>
      <c r="C61" s="29"/>
      <c r="D61" s="20"/>
      <c r="E61" s="20"/>
      <c r="F61" s="20">
        <v>1</v>
      </c>
      <c r="G61" s="8" t="s">
        <v>38</v>
      </c>
      <c r="H61" s="9">
        <v>10</v>
      </c>
      <c r="I61" s="28"/>
      <c r="J61" s="10">
        <f t="shared" si="0"/>
        <v>0</v>
      </c>
    </row>
    <row r="62" spans="1:10" x14ac:dyDescent="0.25">
      <c r="A62" s="6" t="s">
        <v>68</v>
      </c>
      <c r="B62" s="7" t="s">
        <v>177</v>
      </c>
      <c r="C62" s="29"/>
      <c r="D62" s="20">
        <v>500</v>
      </c>
      <c r="E62" s="20">
        <v>1000</v>
      </c>
      <c r="F62" s="20">
        <f t="shared" si="4"/>
        <v>2</v>
      </c>
      <c r="G62" s="8" t="s">
        <v>112</v>
      </c>
      <c r="H62" s="9">
        <v>70</v>
      </c>
      <c r="I62" s="28"/>
      <c r="J62" s="10">
        <f t="shared" si="0"/>
        <v>0</v>
      </c>
    </row>
    <row r="63" spans="1:10" x14ac:dyDescent="0.25">
      <c r="A63" s="6" t="s">
        <v>166</v>
      </c>
      <c r="B63" s="24" t="s">
        <v>218</v>
      </c>
      <c r="C63" s="29"/>
      <c r="D63" s="20">
        <v>4000</v>
      </c>
      <c r="E63" s="20">
        <v>2500</v>
      </c>
      <c r="F63" s="20">
        <f t="shared" si="4"/>
        <v>0.625</v>
      </c>
      <c r="G63" s="8" t="s">
        <v>38</v>
      </c>
      <c r="H63" s="9">
        <v>10</v>
      </c>
      <c r="I63" s="28"/>
      <c r="J63" s="10">
        <f t="shared" si="0"/>
        <v>0</v>
      </c>
    </row>
    <row r="64" spans="1:10" x14ac:dyDescent="0.25">
      <c r="A64" s="6" t="s">
        <v>69</v>
      </c>
      <c r="B64" s="7" t="s">
        <v>157</v>
      </c>
      <c r="C64" s="29"/>
      <c r="D64" s="20"/>
      <c r="E64" s="20"/>
      <c r="F64" s="20">
        <v>1</v>
      </c>
      <c r="G64" s="8" t="s">
        <v>112</v>
      </c>
      <c r="H64" s="9">
        <v>60</v>
      </c>
      <c r="I64" s="28"/>
      <c r="J64" s="10">
        <f t="shared" si="0"/>
        <v>0</v>
      </c>
    </row>
    <row r="65" spans="1:10" x14ac:dyDescent="0.25">
      <c r="A65" s="6" t="s">
        <v>70</v>
      </c>
      <c r="B65" s="7" t="s">
        <v>219</v>
      </c>
      <c r="C65" s="29"/>
      <c r="D65" s="20"/>
      <c r="E65" s="20"/>
      <c r="F65" s="20"/>
      <c r="G65" s="8" t="s">
        <v>112</v>
      </c>
      <c r="H65" s="9">
        <v>35</v>
      </c>
      <c r="I65" s="28"/>
      <c r="J65" s="10">
        <f t="shared" si="0"/>
        <v>0</v>
      </c>
    </row>
    <row r="66" spans="1:10" x14ac:dyDescent="0.25">
      <c r="A66" s="6" t="s">
        <v>71</v>
      </c>
      <c r="B66" s="7" t="s">
        <v>140</v>
      </c>
      <c r="C66" s="29"/>
      <c r="D66" s="20"/>
      <c r="E66" s="20"/>
      <c r="F66" s="20">
        <v>1</v>
      </c>
      <c r="G66" s="8" t="s">
        <v>112</v>
      </c>
      <c r="H66" s="9">
        <v>430</v>
      </c>
      <c r="I66" s="28"/>
      <c r="J66" s="10">
        <f t="shared" si="0"/>
        <v>0</v>
      </c>
    </row>
    <row r="67" spans="1:10" x14ac:dyDescent="0.25">
      <c r="A67" s="6" t="s">
        <v>72</v>
      </c>
      <c r="B67" s="7" t="s">
        <v>141</v>
      </c>
      <c r="C67" s="29"/>
      <c r="D67" s="20"/>
      <c r="E67" s="20"/>
      <c r="F67" s="20">
        <v>1</v>
      </c>
      <c r="G67" s="8" t="s">
        <v>112</v>
      </c>
      <c r="H67" s="9">
        <v>20</v>
      </c>
      <c r="I67" s="28"/>
      <c r="J67" s="10">
        <f t="shared" si="0"/>
        <v>0</v>
      </c>
    </row>
    <row r="68" spans="1:10" x14ac:dyDescent="0.25">
      <c r="A68" s="6" t="s">
        <v>73</v>
      </c>
      <c r="B68" s="7" t="s">
        <v>142</v>
      </c>
      <c r="C68" s="29"/>
      <c r="D68" s="20"/>
      <c r="E68" s="20"/>
      <c r="F68" s="20">
        <v>1</v>
      </c>
      <c r="G68" s="8" t="s">
        <v>38</v>
      </c>
      <c r="H68" s="9">
        <v>3</v>
      </c>
      <c r="I68" s="28"/>
      <c r="J68" s="10">
        <f t="shared" si="0"/>
        <v>0</v>
      </c>
    </row>
    <row r="69" spans="1:10" x14ac:dyDescent="0.25">
      <c r="A69" s="6" t="s">
        <v>74</v>
      </c>
      <c r="B69" s="7" t="s">
        <v>201</v>
      </c>
      <c r="C69" s="29"/>
      <c r="D69" s="20">
        <v>3950</v>
      </c>
      <c r="E69" s="20">
        <v>4000</v>
      </c>
      <c r="F69" s="20">
        <f t="shared" si="4"/>
        <v>1.0126582278481013</v>
      </c>
      <c r="G69" s="8" t="s">
        <v>38</v>
      </c>
      <c r="H69" s="9">
        <v>15</v>
      </c>
      <c r="I69" s="28"/>
      <c r="J69" s="10">
        <f t="shared" si="0"/>
        <v>0</v>
      </c>
    </row>
    <row r="70" spans="1:10" x14ac:dyDescent="0.25">
      <c r="A70" s="6" t="s">
        <v>187</v>
      </c>
      <c r="B70" s="7" t="s">
        <v>204</v>
      </c>
      <c r="C70" s="29"/>
      <c r="D70" s="20">
        <v>1705</v>
      </c>
      <c r="E70" s="20">
        <v>2000</v>
      </c>
      <c r="F70" s="20">
        <f t="shared" si="4"/>
        <v>1.1730205278592376</v>
      </c>
      <c r="G70" s="8" t="s">
        <v>38</v>
      </c>
      <c r="H70" s="9">
        <v>45</v>
      </c>
      <c r="I70" s="28"/>
      <c r="J70" s="30">
        <f t="shared" si="0"/>
        <v>0</v>
      </c>
    </row>
    <row r="71" spans="1:10" x14ac:dyDescent="0.25">
      <c r="A71" s="6" t="s">
        <v>75</v>
      </c>
      <c r="B71" s="7" t="s">
        <v>143</v>
      </c>
      <c r="C71" s="29"/>
      <c r="D71" s="20">
        <v>400</v>
      </c>
      <c r="E71" s="20">
        <v>2000</v>
      </c>
      <c r="F71" s="20">
        <f t="shared" si="4"/>
        <v>5</v>
      </c>
      <c r="G71" s="8" t="s">
        <v>38</v>
      </c>
      <c r="H71" s="9">
        <v>45</v>
      </c>
      <c r="I71" s="28"/>
      <c r="J71" s="10">
        <f t="shared" si="0"/>
        <v>0</v>
      </c>
    </row>
    <row r="72" spans="1:10" x14ac:dyDescent="0.25">
      <c r="A72" s="6" t="s">
        <v>76</v>
      </c>
      <c r="B72" s="7" t="s">
        <v>202</v>
      </c>
      <c r="C72" s="29"/>
      <c r="D72" s="20">
        <v>2500</v>
      </c>
      <c r="E72" s="20">
        <v>2000</v>
      </c>
      <c r="F72" s="20">
        <f t="shared" si="4"/>
        <v>0.8</v>
      </c>
      <c r="G72" s="8" t="s">
        <v>38</v>
      </c>
      <c r="H72" s="9">
        <v>30</v>
      </c>
      <c r="I72" s="28"/>
      <c r="J72" s="10">
        <f t="shared" si="0"/>
        <v>0</v>
      </c>
    </row>
    <row r="73" spans="1:10" x14ac:dyDescent="0.25">
      <c r="A73" s="6" t="s">
        <v>77</v>
      </c>
      <c r="B73" s="7" t="s">
        <v>203</v>
      </c>
      <c r="C73" s="29"/>
      <c r="D73" s="20">
        <v>2500</v>
      </c>
      <c r="E73" s="20">
        <v>2000</v>
      </c>
      <c r="F73" s="20">
        <f t="shared" si="4"/>
        <v>0.8</v>
      </c>
      <c r="G73" s="8" t="s">
        <v>38</v>
      </c>
      <c r="H73" s="9">
        <v>20</v>
      </c>
      <c r="I73" s="28"/>
      <c r="J73" s="10">
        <f t="shared" ref="J73:J107" si="5">H73*I73</f>
        <v>0</v>
      </c>
    </row>
    <row r="74" spans="1:10" x14ac:dyDescent="0.25">
      <c r="A74" s="6" t="s">
        <v>78</v>
      </c>
      <c r="B74" s="7" t="s">
        <v>205</v>
      </c>
      <c r="C74" s="29"/>
      <c r="D74" s="23"/>
      <c r="E74" s="23"/>
      <c r="F74" s="20">
        <v>1</v>
      </c>
      <c r="G74" s="8" t="s">
        <v>23</v>
      </c>
      <c r="H74" s="9">
        <v>20</v>
      </c>
      <c r="I74" s="28"/>
      <c r="J74" s="10">
        <f t="shared" si="5"/>
        <v>0</v>
      </c>
    </row>
    <row r="75" spans="1:10" x14ac:dyDescent="0.25">
      <c r="A75" s="6" t="s">
        <v>79</v>
      </c>
      <c r="B75" s="7" t="s">
        <v>103</v>
      </c>
      <c r="C75" s="29"/>
      <c r="D75" s="20">
        <v>150</v>
      </c>
      <c r="E75" s="20">
        <v>1000</v>
      </c>
      <c r="F75" s="20">
        <f t="shared" si="4"/>
        <v>6.666666666666667</v>
      </c>
      <c r="G75" s="8" t="s">
        <v>23</v>
      </c>
      <c r="H75" s="9">
        <v>4</v>
      </c>
      <c r="I75" s="28"/>
      <c r="J75" s="10">
        <f t="shared" si="5"/>
        <v>0</v>
      </c>
    </row>
    <row r="76" spans="1:10" x14ac:dyDescent="0.25">
      <c r="A76" s="6" t="s">
        <v>80</v>
      </c>
      <c r="B76" s="7" t="s">
        <v>104</v>
      </c>
      <c r="C76" s="29"/>
      <c r="D76" s="20">
        <v>150</v>
      </c>
      <c r="E76" s="20">
        <v>1000</v>
      </c>
      <c r="F76" s="20">
        <f t="shared" si="4"/>
        <v>6.666666666666667</v>
      </c>
      <c r="G76" s="8" t="s">
        <v>23</v>
      </c>
      <c r="H76" s="9">
        <v>5</v>
      </c>
      <c r="I76" s="28"/>
      <c r="J76" s="10">
        <f t="shared" si="5"/>
        <v>0</v>
      </c>
    </row>
    <row r="77" spans="1:10" x14ac:dyDescent="0.25">
      <c r="A77" s="6" t="s">
        <v>81</v>
      </c>
      <c r="B77" s="7" t="s">
        <v>105</v>
      </c>
      <c r="C77" s="29"/>
      <c r="D77" s="20">
        <v>100</v>
      </c>
      <c r="E77" s="20">
        <v>1000</v>
      </c>
      <c r="F77" s="20">
        <f t="shared" si="4"/>
        <v>10</v>
      </c>
      <c r="G77" s="8" t="s">
        <v>23</v>
      </c>
      <c r="H77" s="9">
        <v>5</v>
      </c>
      <c r="I77" s="28"/>
      <c r="J77" s="10">
        <f>H77*I77</f>
        <v>0</v>
      </c>
    </row>
    <row r="78" spans="1:10" x14ac:dyDescent="0.25">
      <c r="A78" s="6" t="s">
        <v>82</v>
      </c>
      <c r="B78" s="7" t="s">
        <v>106</v>
      </c>
      <c r="C78" s="29"/>
      <c r="D78" s="20">
        <v>150</v>
      </c>
      <c r="E78" s="20">
        <v>1000</v>
      </c>
      <c r="F78" s="20">
        <f t="shared" si="4"/>
        <v>6.666666666666667</v>
      </c>
      <c r="G78" s="8" t="s">
        <v>23</v>
      </c>
      <c r="H78" s="9">
        <v>2</v>
      </c>
      <c r="I78" s="28"/>
      <c r="J78" s="10">
        <f t="shared" si="5"/>
        <v>0</v>
      </c>
    </row>
    <row r="79" spans="1:10" x14ac:dyDescent="0.25">
      <c r="A79" s="6" t="s">
        <v>83</v>
      </c>
      <c r="B79" s="7" t="s">
        <v>144</v>
      </c>
      <c r="C79" s="29"/>
      <c r="D79" s="20"/>
      <c r="E79" s="20"/>
      <c r="F79" s="20">
        <v>1</v>
      </c>
      <c r="G79" s="8" t="s">
        <v>38</v>
      </c>
      <c r="H79" s="9">
        <v>50</v>
      </c>
      <c r="I79" s="28"/>
      <c r="J79" s="10">
        <f t="shared" si="5"/>
        <v>0</v>
      </c>
    </row>
    <row r="80" spans="1:10" x14ac:dyDescent="0.25">
      <c r="A80" s="6" t="s">
        <v>84</v>
      </c>
      <c r="B80" s="7" t="s">
        <v>145</v>
      </c>
      <c r="C80" s="29"/>
      <c r="D80" s="20"/>
      <c r="E80" s="20"/>
      <c r="F80" s="20">
        <v>1</v>
      </c>
      <c r="G80" s="8" t="s">
        <v>38</v>
      </c>
      <c r="H80" s="9">
        <v>40</v>
      </c>
      <c r="I80" s="28"/>
      <c r="J80" s="10">
        <f t="shared" si="5"/>
        <v>0</v>
      </c>
    </row>
    <row r="81" spans="1:10" x14ac:dyDescent="0.25">
      <c r="A81" s="6" t="s">
        <v>85</v>
      </c>
      <c r="B81" s="7" t="s">
        <v>160</v>
      </c>
      <c r="C81" s="29"/>
      <c r="D81" s="20"/>
      <c r="E81" s="20"/>
      <c r="F81" s="20">
        <v>1</v>
      </c>
      <c r="G81" s="8" t="s">
        <v>38</v>
      </c>
      <c r="H81" s="9">
        <v>25</v>
      </c>
      <c r="I81" s="28"/>
      <c r="J81" s="10">
        <f t="shared" si="5"/>
        <v>0</v>
      </c>
    </row>
    <row r="82" spans="1:10" ht="45" x14ac:dyDescent="0.25">
      <c r="A82" s="6" t="s">
        <v>86</v>
      </c>
      <c r="B82" s="7" t="s">
        <v>107</v>
      </c>
      <c r="C82" s="29"/>
      <c r="D82" s="20"/>
      <c r="E82" s="20"/>
      <c r="F82" s="20">
        <v>1</v>
      </c>
      <c r="G82" s="8" t="s">
        <v>146</v>
      </c>
      <c r="H82" s="9">
        <v>500</v>
      </c>
      <c r="I82" s="28"/>
      <c r="J82" s="10">
        <f t="shared" si="5"/>
        <v>0</v>
      </c>
    </row>
    <row r="83" spans="1:10" x14ac:dyDescent="0.25">
      <c r="A83" s="6" t="s">
        <v>87</v>
      </c>
      <c r="B83" s="7" t="s">
        <v>147</v>
      </c>
      <c r="C83" s="29"/>
      <c r="D83" s="20"/>
      <c r="E83" s="20"/>
      <c r="F83" s="20">
        <v>1</v>
      </c>
      <c r="G83" s="8" t="s">
        <v>38</v>
      </c>
      <c r="H83" s="9">
        <v>52</v>
      </c>
      <c r="I83" s="28"/>
      <c r="J83" s="10">
        <f t="shared" si="5"/>
        <v>0</v>
      </c>
    </row>
    <row r="84" spans="1:10" x14ac:dyDescent="0.25">
      <c r="A84" s="6" t="s">
        <v>167</v>
      </c>
      <c r="B84" s="7" t="s">
        <v>148</v>
      </c>
      <c r="C84" s="29"/>
      <c r="D84" s="20"/>
      <c r="E84" s="20"/>
      <c r="F84" s="20">
        <v>1</v>
      </c>
      <c r="G84" s="8" t="s">
        <v>38</v>
      </c>
      <c r="H84" s="9">
        <v>15</v>
      </c>
      <c r="I84" s="28"/>
      <c r="J84" s="10">
        <f t="shared" si="5"/>
        <v>0</v>
      </c>
    </row>
    <row r="85" spans="1:10" x14ac:dyDescent="0.25">
      <c r="A85" s="6" t="s">
        <v>168</v>
      </c>
      <c r="B85" s="7" t="s">
        <v>149</v>
      </c>
      <c r="C85" s="29"/>
      <c r="D85" s="20"/>
      <c r="E85" s="20"/>
      <c r="F85" s="20">
        <v>1</v>
      </c>
      <c r="G85" s="8" t="s">
        <v>38</v>
      </c>
      <c r="H85" s="9">
        <v>60</v>
      </c>
      <c r="I85" s="28"/>
      <c r="J85" s="10">
        <f t="shared" si="5"/>
        <v>0</v>
      </c>
    </row>
    <row r="86" spans="1:10" x14ac:dyDescent="0.25">
      <c r="A86" s="6" t="s">
        <v>169</v>
      </c>
      <c r="B86" s="7" t="s">
        <v>150</v>
      </c>
      <c r="C86" s="29"/>
      <c r="D86" s="20"/>
      <c r="E86" s="20"/>
      <c r="F86" s="20">
        <v>1</v>
      </c>
      <c r="G86" s="8" t="s">
        <v>38</v>
      </c>
      <c r="H86" s="9">
        <v>5</v>
      </c>
      <c r="I86" s="28"/>
      <c r="J86" s="10">
        <f t="shared" si="5"/>
        <v>0</v>
      </c>
    </row>
    <row r="87" spans="1:10" x14ac:dyDescent="0.25">
      <c r="A87" s="6" t="s">
        <v>170</v>
      </c>
      <c r="B87" s="7" t="s">
        <v>108</v>
      </c>
      <c r="C87" s="29"/>
      <c r="D87" s="20">
        <v>6</v>
      </c>
      <c r="E87" s="20">
        <v>1000</v>
      </c>
      <c r="F87" s="20">
        <f t="shared" si="4"/>
        <v>166.66666666666666</v>
      </c>
      <c r="G87" s="8" t="s">
        <v>23</v>
      </c>
      <c r="H87" s="9">
        <v>1</v>
      </c>
      <c r="I87" s="28"/>
      <c r="J87" s="10">
        <f t="shared" si="5"/>
        <v>0</v>
      </c>
    </row>
    <row r="88" spans="1:10" x14ac:dyDescent="0.25">
      <c r="A88" s="6" t="s">
        <v>88</v>
      </c>
      <c r="B88" s="7" t="s">
        <v>206</v>
      </c>
      <c r="C88" s="29"/>
      <c r="D88" s="20">
        <v>150</v>
      </c>
      <c r="E88" s="20">
        <v>1000</v>
      </c>
      <c r="F88" s="20">
        <f t="shared" si="4"/>
        <v>6.666666666666667</v>
      </c>
      <c r="G88" s="8" t="s">
        <v>38</v>
      </c>
      <c r="H88" s="9">
        <v>4</v>
      </c>
      <c r="I88" s="28"/>
      <c r="J88" s="10">
        <f t="shared" si="5"/>
        <v>0</v>
      </c>
    </row>
    <row r="89" spans="1:10" x14ac:dyDescent="0.25">
      <c r="A89" s="6" t="s">
        <v>171</v>
      </c>
      <c r="B89" s="7" t="s">
        <v>109</v>
      </c>
      <c r="C89" s="29"/>
      <c r="D89" s="20">
        <v>5</v>
      </c>
      <c r="E89" s="20">
        <v>1000</v>
      </c>
      <c r="F89" s="20">
        <f t="shared" si="4"/>
        <v>200</v>
      </c>
      <c r="G89" s="8" t="s">
        <v>23</v>
      </c>
      <c r="H89" s="9">
        <v>1</v>
      </c>
      <c r="I89" s="28"/>
      <c r="J89" s="10">
        <f t="shared" si="5"/>
        <v>0</v>
      </c>
    </row>
    <row r="90" spans="1:10" x14ac:dyDescent="0.25">
      <c r="A90" s="6" t="s">
        <v>172</v>
      </c>
      <c r="B90" s="7" t="s">
        <v>110</v>
      </c>
      <c r="C90" s="29"/>
      <c r="D90" s="20">
        <v>30</v>
      </c>
      <c r="E90" s="20">
        <v>1000</v>
      </c>
      <c r="F90" s="20">
        <f t="shared" si="4"/>
        <v>33.333333333333336</v>
      </c>
      <c r="G90" s="8" t="s">
        <v>23</v>
      </c>
      <c r="H90" s="9">
        <v>2</v>
      </c>
      <c r="I90" s="28"/>
      <c r="J90" s="10">
        <f t="shared" si="5"/>
        <v>0</v>
      </c>
    </row>
    <row r="91" spans="1:10" x14ac:dyDescent="0.25">
      <c r="A91" s="6" t="s">
        <v>89</v>
      </c>
      <c r="B91" s="7" t="s">
        <v>111</v>
      </c>
      <c r="C91" s="29"/>
      <c r="D91" s="20">
        <v>500</v>
      </c>
      <c r="E91" s="20">
        <v>1000</v>
      </c>
      <c r="F91" s="20">
        <f t="shared" si="4"/>
        <v>2</v>
      </c>
      <c r="G91" s="8" t="s">
        <v>23</v>
      </c>
      <c r="H91" s="9">
        <v>5</v>
      </c>
      <c r="I91" s="28"/>
      <c r="J91" s="10">
        <f t="shared" si="5"/>
        <v>0</v>
      </c>
    </row>
    <row r="92" spans="1:10" x14ac:dyDescent="0.25">
      <c r="A92" s="6" t="s">
        <v>90</v>
      </c>
      <c r="B92" s="7" t="s">
        <v>188</v>
      </c>
      <c r="C92" s="29"/>
      <c r="D92" s="20">
        <v>100</v>
      </c>
      <c r="E92" s="20">
        <v>1000</v>
      </c>
      <c r="F92" s="20">
        <f t="shared" si="4"/>
        <v>10</v>
      </c>
      <c r="G92" s="8" t="s">
        <v>23</v>
      </c>
      <c r="H92" s="9">
        <v>5</v>
      </c>
      <c r="I92" s="28"/>
      <c r="J92" s="10">
        <f t="shared" si="5"/>
        <v>0</v>
      </c>
    </row>
    <row r="93" spans="1:10" x14ac:dyDescent="0.25">
      <c r="A93" s="6" t="s">
        <v>173</v>
      </c>
      <c r="B93" s="7" t="s">
        <v>151</v>
      </c>
      <c r="C93" s="29"/>
      <c r="D93" s="20"/>
      <c r="E93" s="20"/>
      <c r="F93" s="20">
        <v>1</v>
      </c>
      <c r="G93" s="8" t="s">
        <v>38</v>
      </c>
      <c r="H93" s="9">
        <v>20</v>
      </c>
      <c r="I93" s="28"/>
      <c r="J93" s="10">
        <f t="shared" si="5"/>
        <v>0</v>
      </c>
    </row>
    <row r="94" spans="1:10" x14ac:dyDescent="0.25">
      <c r="A94" s="6" t="s">
        <v>174</v>
      </c>
      <c r="B94" s="7" t="s">
        <v>152</v>
      </c>
      <c r="C94" s="29"/>
      <c r="D94" s="20"/>
      <c r="E94" s="20"/>
      <c r="F94" s="20">
        <v>1</v>
      </c>
      <c r="G94" s="8" t="s">
        <v>38</v>
      </c>
      <c r="H94" s="9">
        <v>50</v>
      </c>
      <c r="I94" s="28"/>
      <c r="J94" s="10">
        <f t="shared" si="5"/>
        <v>0</v>
      </c>
    </row>
    <row r="95" spans="1:10" x14ac:dyDescent="0.25">
      <c r="A95" s="6" t="s">
        <v>91</v>
      </c>
      <c r="B95" s="7" t="s">
        <v>153</v>
      </c>
      <c r="C95" s="29"/>
      <c r="D95" s="20"/>
      <c r="E95" s="20"/>
      <c r="F95" s="20">
        <v>1</v>
      </c>
      <c r="G95" s="8" t="s">
        <v>38</v>
      </c>
      <c r="H95" s="9">
        <v>50</v>
      </c>
      <c r="I95" s="28"/>
      <c r="J95" s="10">
        <f t="shared" si="5"/>
        <v>0</v>
      </c>
    </row>
    <row r="96" spans="1:10" s="38" customFormat="1" ht="15.75" customHeight="1" x14ac:dyDescent="0.25">
      <c r="A96" s="31" t="s">
        <v>92</v>
      </c>
      <c r="B96" s="24" t="s">
        <v>154</v>
      </c>
      <c r="C96" s="32"/>
      <c r="D96" s="33"/>
      <c r="E96" s="33"/>
      <c r="F96" s="33">
        <v>1</v>
      </c>
      <c r="G96" s="34" t="s">
        <v>38</v>
      </c>
      <c r="H96" s="35">
        <v>60</v>
      </c>
      <c r="I96" s="36"/>
      <c r="J96" s="37">
        <f t="shared" si="5"/>
        <v>0</v>
      </c>
    </row>
    <row r="97" spans="1:10" s="38" customFormat="1" x14ac:dyDescent="0.25">
      <c r="A97" s="31" t="s">
        <v>93</v>
      </c>
      <c r="B97" s="24" t="s">
        <v>155</v>
      </c>
      <c r="C97" s="32"/>
      <c r="D97" s="33"/>
      <c r="E97" s="33"/>
      <c r="F97" s="33">
        <v>1</v>
      </c>
      <c r="G97" s="34" t="s">
        <v>38</v>
      </c>
      <c r="H97" s="35">
        <v>1500</v>
      </c>
      <c r="I97" s="36"/>
      <c r="J97" s="37">
        <f t="shared" si="5"/>
        <v>0</v>
      </c>
    </row>
    <row r="98" spans="1:10" s="38" customFormat="1" x14ac:dyDescent="0.25">
      <c r="A98" s="31" t="s">
        <v>94</v>
      </c>
      <c r="B98" s="24" t="s">
        <v>221</v>
      </c>
      <c r="C98" s="32"/>
      <c r="D98" s="33"/>
      <c r="E98" s="33"/>
      <c r="F98" s="33">
        <v>1</v>
      </c>
      <c r="G98" s="34" t="s">
        <v>38</v>
      </c>
      <c r="H98" s="35">
        <v>1200</v>
      </c>
      <c r="I98" s="36"/>
      <c r="J98" s="37">
        <f t="shared" si="5"/>
        <v>0</v>
      </c>
    </row>
    <row r="99" spans="1:10" s="38" customFormat="1" x14ac:dyDescent="0.25">
      <c r="A99" s="31" t="s">
        <v>95</v>
      </c>
      <c r="B99" s="24" t="s">
        <v>178</v>
      </c>
      <c r="C99" s="32"/>
      <c r="D99" s="33"/>
      <c r="E99" s="33"/>
      <c r="F99" s="33">
        <v>1</v>
      </c>
      <c r="G99" s="34" t="s">
        <v>38</v>
      </c>
      <c r="H99" s="35">
        <v>1500</v>
      </c>
      <c r="I99" s="36"/>
      <c r="J99" s="37">
        <f t="shared" si="5"/>
        <v>0</v>
      </c>
    </row>
    <row r="100" spans="1:10" s="38" customFormat="1" x14ac:dyDescent="0.25">
      <c r="A100" s="31" t="s">
        <v>96</v>
      </c>
      <c r="B100" s="24" t="s">
        <v>156</v>
      </c>
      <c r="C100" s="32"/>
      <c r="D100" s="33"/>
      <c r="E100" s="33"/>
      <c r="F100" s="33">
        <v>1</v>
      </c>
      <c r="G100" s="34" t="s">
        <v>38</v>
      </c>
      <c r="H100" s="35">
        <v>800</v>
      </c>
      <c r="I100" s="36"/>
      <c r="J100" s="37">
        <f t="shared" si="5"/>
        <v>0</v>
      </c>
    </row>
    <row r="101" spans="1:10" s="38" customFormat="1" x14ac:dyDescent="0.25">
      <c r="A101" s="31" t="s">
        <v>97</v>
      </c>
      <c r="B101" s="24" t="s">
        <v>222</v>
      </c>
      <c r="C101" s="32"/>
      <c r="D101" s="33"/>
      <c r="E101" s="33"/>
      <c r="F101" s="33">
        <v>1</v>
      </c>
      <c r="G101" s="34" t="s">
        <v>38</v>
      </c>
      <c r="H101" s="35">
        <v>1500</v>
      </c>
      <c r="I101" s="36"/>
      <c r="J101" s="37">
        <f t="shared" si="5"/>
        <v>0</v>
      </c>
    </row>
    <row r="102" spans="1:10" s="38" customFormat="1" x14ac:dyDescent="0.25">
      <c r="A102" s="31" t="s">
        <v>175</v>
      </c>
      <c r="B102" s="24" t="s">
        <v>180</v>
      </c>
      <c r="C102" s="32"/>
      <c r="D102" s="33"/>
      <c r="E102" s="33"/>
      <c r="F102" s="33"/>
      <c r="G102" s="34" t="s">
        <v>23</v>
      </c>
      <c r="H102" s="35">
        <v>65</v>
      </c>
      <c r="I102" s="36"/>
      <c r="J102" s="37">
        <f t="shared" si="5"/>
        <v>0</v>
      </c>
    </row>
    <row r="103" spans="1:10" s="38" customFormat="1" x14ac:dyDescent="0.25">
      <c r="A103" s="31" t="s">
        <v>98</v>
      </c>
      <c r="B103" s="24" t="s">
        <v>181</v>
      </c>
      <c r="C103" s="32"/>
      <c r="D103" s="33"/>
      <c r="E103" s="33"/>
      <c r="F103" s="33"/>
      <c r="G103" s="34" t="s">
        <v>38</v>
      </c>
      <c r="H103" s="35">
        <v>50</v>
      </c>
      <c r="I103" s="36"/>
      <c r="J103" s="37">
        <f t="shared" si="5"/>
        <v>0</v>
      </c>
    </row>
    <row r="104" spans="1:10" s="38" customFormat="1" x14ac:dyDescent="0.25">
      <c r="A104" s="31" t="s">
        <v>99</v>
      </c>
      <c r="B104" s="24" t="s">
        <v>182</v>
      </c>
      <c r="C104" s="32"/>
      <c r="D104" s="33"/>
      <c r="E104" s="33"/>
      <c r="F104" s="33"/>
      <c r="G104" s="34" t="s">
        <v>183</v>
      </c>
      <c r="H104" s="35">
        <v>30</v>
      </c>
      <c r="I104" s="36"/>
      <c r="J104" s="37">
        <f t="shared" si="5"/>
        <v>0</v>
      </c>
    </row>
    <row r="105" spans="1:10" s="38" customFormat="1" x14ac:dyDescent="0.25">
      <c r="A105" s="31" t="s">
        <v>100</v>
      </c>
      <c r="B105" s="39" t="s">
        <v>207</v>
      </c>
      <c r="C105" s="40"/>
      <c r="D105" s="41"/>
      <c r="E105" s="41"/>
      <c r="F105" s="41"/>
      <c r="G105" s="42" t="s">
        <v>38</v>
      </c>
      <c r="H105" s="43">
        <v>60</v>
      </c>
      <c r="I105" s="44"/>
      <c r="J105" s="37">
        <f t="shared" si="5"/>
        <v>0</v>
      </c>
    </row>
    <row r="106" spans="1:10" s="38" customFormat="1" x14ac:dyDescent="0.25">
      <c r="A106" s="31" t="s">
        <v>176</v>
      </c>
      <c r="B106" s="39" t="s">
        <v>208</v>
      </c>
      <c r="C106" s="40"/>
      <c r="D106" s="41"/>
      <c r="E106" s="41"/>
      <c r="F106" s="41"/>
      <c r="G106" s="42" t="s">
        <v>23</v>
      </c>
      <c r="H106" s="43">
        <v>20</v>
      </c>
      <c r="I106" s="44"/>
      <c r="J106" s="37">
        <f t="shared" si="5"/>
        <v>0</v>
      </c>
    </row>
    <row r="107" spans="1:10" s="38" customFormat="1" x14ac:dyDescent="0.25">
      <c r="A107" s="31" t="s">
        <v>101</v>
      </c>
      <c r="B107" s="39" t="s">
        <v>209</v>
      </c>
      <c r="C107" s="40"/>
      <c r="D107" s="41"/>
      <c r="E107" s="41"/>
      <c r="F107" s="41"/>
      <c r="G107" s="42" t="s">
        <v>38</v>
      </c>
      <c r="H107" s="43">
        <v>400</v>
      </c>
      <c r="I107" s="44"/>
      <c r="J107" s="37">
        <f t="shared" si="5"/>
        <v>0</v>
      </c>
    </row>
    <row r="108" spans="1:10" x14ac:dyDescent="0.25">
      <c r="A108" s="47" t="s">
        <v>12</v>
      </c>
      <c r="B108" s="48"/>
      <c r="C108" s="48"/>
      <c r="D108" s="48"/>
      <c r="E108" s="48"/>
      <c r="F108" s="48"/>
      <c r="G108" s="48"/>
      <c r="H108" s="48"/>
      <c r="I108" s="25"/>
      <c r="J108" s="12">
        <f>SUM(J7:J107)</f>
        <v>0</v>
      </c>
    </row>
    <row r="109" spans="1:10" x14ac:dyDescent="0.25">
      <c r="A109" s="49" t="s">
        <v>9</v>
      </c>
      <c r="B109" s="50"/>
      <c r="C109" s="50"/>
      <c r="D109" s="50"/>
      <c r="E109" s="50"/>
      <c r="F109" s="50"/>
      <c r="G109" s="50"/>
      <c r="H109" s="50"/>
      <c r="I109" s="26"/>
      <c r="J109" s="13"/>
    </row>
    <row r="110" spans="1:10" ht="15.75" thickBot="1" x14ac:dyDescent="0.3">
      <c r="A110" s="51" t="s">
        <v>11</v>
      </c>
      <c r="B110" s="52"/>
      <c r="C110" s="52"/>
      <c r="D110" s="52"/>
      <c r="E110" s="52"/>
      <c r="F110" s="52"/>
      <c r="G110" s="52"/>
      <c r="H110" s="52"/>
      <c r="I110" s="27"/>
      <c r="J110" s="14">
        <f>J108+J109</f>
        <v>0</v>
      </c>
    </row>
    <row r="111" spans="1:10" x14ac:dyDescent="0.25">
      <c r="A111" s="15"/>
      <c r="B111" s="15"/>
      <c r="C111" s="21"/>
      <c r="D111" s="21"/>
      <c r="E111" s="21"/>
      <c r="F111" s="21"/>
      <c r="G111" s="15"/>
      <c r="H111" s="15"/>
      <c r="I111" s="15"/>
      <c r="J111" s="15"/>
    </row>
    <row r="112" spans="1:10" x14ac:dyDescent="0.25">
      <c r="A112" s="46" t="s">
        <v>7</v>
      </c>
      <c r="B112" s="46"/>
      <c r="C112" s="22"/>
      <c r="D112" s="22"/>
      <c r="E112" s="22"/>
      <c r="F112" s="22"/>
      <c r="G112" s="15"/>
      <c r="H112" s="15"/>
      <c r="I112" s="15"/>
      <c r="J112" s="15"/>
    </row>
    <row r="115" spans="7:10" x14ac:dyDescent="0.25">
      <c r="I115" s="16"/>
      <c r="J115" s="16"/>
    </row>
    <row r="116" spans="7:10" x14ac:dyDescent="0.25">
      <c r="G116" s="17" t="s">
        <v>13</v>
      </c>
      <c r="I116" s="45"/>
      <c r="J116" s="45"/>
    </row>
    <row r="118" spans="7:10" x14ac:dyDescent="0.25">
      <c r="I118" s="16"/>
      <c r="J118" s="16"/>
    </row>
    <row r="119" spans="7:10" x14ac:dyDescent="0.25">
      <c r="I119" s="45"/>
      <c r="J119" s="45"/>
    </row>
  </sheetData>
  <autoFilter ref="A1:J110" xr:uid="{00000000-0001-0000-0000-000000000000}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</autoFilter>
  <mergeCells count="15">
    <mergeCell ref="A1:J1"/>
    <mergeCell ref="A2:B2"/>
    <mergeCell ref="A3:A5"/>
    <mergeCell ref="B3:B5"/>
    <mergeCell ref="G3:G5"/>
    <mergeCell ref="H3:H5"/>
    <mergeCell ref="J3:J5"/>
    <mergeCell ref="G2:J2"/>
    <mergeCell ref="I3:I5"/>
    <mergeCell ref="I116:J116"/>
    <mergeCell ref="I119:J119"/>
    <mergeCell ref="A112:B112"/>
    <mergeCell ref="A108:H108"/>
    <mergeCell ref="A109:H109"/>
    <mergeCell ref="A110:H110"/>
  </mergeCells>
  <phoneticPr fontId="8" type="noConversion"/>
  <pageMargins left="0.7" right="0.7" top="0.75" bottom="0.75" header="0.3" footer="0.3"/>
  <pageSetup orientation="landscape" r:id="rId1"/>
  <headerFooter>
    <oddFooter>Stranica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Tanja</dc:creator>
  <cp:lastModifiedBy>Tatjana Nikolovski-Jerosimić</cp:lastModifiedBy>
  <cp:lastPrinted>2024-05-29T08:07:20Z</cp:lastPrinted>
  <dcterms:created xsi:type="dcterms:W3CDTF">2024-02-26T11:43:09Z</dcterms:created>
  <dcterms:modified xsi:type="dcterms:W3CDTF">2025-12-30T11:14:36Z</dcterms:modified>
</cp:coreProperties>
</file>