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ita Aliti\Desktop\NITA-MERZ\FINANCIJSKA IZVJEŠĆA\2024\PLAN PRORAČUNA 2025-2027\"/>
    </mc:Choice>
  </mc:AlternateContent>
  <xr:revisionPtr revIDLastSave="0" documentId="13_ncr:1_{08676744-7AA4-4E6B-8D83-7FF0076BABC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E6" i="7"/>
  <c r="F139" i="7"/>
  <c r="F138" i="7" s="1"/>
  <c r="G139" i="7"/>
  <c r="G138" i="7" s="1"/>
  <c r="H139" i="7"/>
  <c r="I139" i="7"/>
  <c r="E139" i="7"/>
  <c r="E138" i="7" s="1"/>
  <c r="I143" i="7"/>
  <c r="I142" i="7" s="1"/>
  <c r="H143" i="7"/>
  <c r="H142" i="7" s="1"/>
  <c r="G143" i="7"/>
  <c r="G142" i="7" s="1"/>
  <c r="F143" i="7"/>
  <c r="F142" i="7" s="1"/>
  <c r="E143" i="7"/>
  <c r="E142" i="7" s="1"/>
  <c r="I138" i="7"/>
  <c r="H138" i="7"/>
  <c r="F60" i="7"/>
  <c r="G60" i="7"/>
  <c r="H60" i="7"/>
  <c r="I60" i="7"/>
  <c r="E60" i="7"/>
  <c r="E49" i="7"/>
  <c r="F44" i="7"/>
  <c r="G44" i="7"/>
  <c r="H44" i="7"/>
  <c r="I44" i="7"/>
  <c r="E44" i="7"/>
  <c r="F42" i="7"/>
  <c r="G42" i="7"/>
  <c r="H42" i="7"/>
  <c r="I42" i="7"/>
  <c r="E42" i="7"/>
  <c r="F134" i="7"/>
  <c r="F133" i="7" s="1"/>
  <c r="G134" i="7"/>
  <c r="G133" i="7" s="1"/>
  <c r="H134" i="7"/>
  <c r="H133" i="7" s="1"/>
  <c r="I134" i="7"/>
  <c r="I133" i="7" s="1"/>
  <c r="E134" i="7"/>
  <c r="E133" i="7" s="1"/>
  <c r="F131" i="7"/>
  <c r="F130" i="7" s="1"/>
  <c r="G131" i="7"/>
  <c r="G130" i="7" s="1"/>
  <c r="H131" i="7"/>
  <c r="H130" i="7" s="1"/>
  <c r="I131" i="7"/>
  <c r="I130" i="7" s="1"/>
  <c r="E131" i="7"/>
  <c r="E130" i="7" s="1"/>
  <c r="F124" i="7"/>
  <c r="F123" i="7" s="1"/>
  <c r="G124" i="7"/>
  <c r="G123" i="7" s="1"/>
  <c r="H124" i="7"/>
  <c r="H123" i="7" s="1"/>
  <c r="I124" i="7"/>
  <c r="I123" i="7" s="1"/>
  <c r="E124" i="7"/>
  <c r="E123" i="7" s="1"/>
  <c r="F119" i="7"/>
  <c r="F118" i="7" s="1"/>
  <c r="G119" i="7"/>
  <c r="G118" i="7" s="1"/>
  <c r="H119" i="7"/>
  <c r="H118" i="7" s="1"/>
  <c r="I119" i="7"/>
  <c r="I118" i="7" s="1"/>
  <c r="E119" i="7"/>
  <c r="E118" i="7" s="1"/>
  <c r="F116" i="7"/>
  <c r="F115" i="7" s="1"/>
  <c r="G116" i="7"/>
  <c r="G115" i="7" s="1"/>
  <c r="H116" i="7"/>
  <c r="H115" i="7" s="1"/>
  <c r="I116" i="7"/>
  <c r="I115" i="7" s="1"/>
  <c r="E116" i="7"/>
  <c r="E115" i="7" s="1"/>
  <c r="F112" i="7"/>
  <c r="F111" i="7" s="1"/>
  <c r="F110" i="7" s="1"/>
  <c r="G112" i="7"/>
  <c r="G111" i="7" s="1"/>
  <c r="G110" i="7" s="1"/>
  <c r="H112" i="7"/>
  <c r="H111" i="7" s="1"/>
  <c r="H110" i="7" s="1"/>
  <c r="I112" i="7"/>
  <c r="I111" i="7" s="1"/>
  <c r="I110" i="7" s="1"/>
  <c r="E112" i="7"/>
  <c r="E111" i="7" s="1"/>
  <c r="E110" i="7" s="1"/>
  <c r="I108" i="7"/>
  <c r="I107" i="7" s="1"/>
  <c r="I106" i="7" s="1"/>
  <c r="F108" i="7"/>
  <c r="F107" i="7" s="1"/>
  <c r="F106" i="7" s="1"/>
  <c r="G108" i="7"/>
  <c r="G107" i="7" s="1"/>
  <c r="G106" i="7" s="1"/>
  <c r="H108" i="7"/>
  <c r="H107" i="7" s="1"/>
  <c r="H106" i="7" s="1"/>
  <c r="E108" i="7"/>
  <c r="E107" i="7" s="1"/>
  <c r="E106" i="7" s="1"/>
  <c r="F104" i="7"/>
  <c r="F103" i="7" s="1"/>
  <c r="G104" i="7"/>
  <c r="G103" i="7" s="1"/>
  <c r="H104" i="7"/>
  <c r="H103" i="7" s="1"/>
  <c r="I104" i="7"/>
  <c r="I103" i="7" s="1"/>
  <c r="E104" i="7"/>
  <c r="E103" i="7" s="1"/>
  <c r="F101" i="7"/>
  <c r="F100" i="7" s="1"/>
  <c r="G101" i="7"/>
  <c r="G100" i="7" s="1"/>
  <c r="H101" i="7"/>
  <c r="H100" i="7" s="1"/>
  <c r="I101" i="7"/>
  <c r="I100" i="7" s="1"/>
  <c r="E101" i="7"/>
  <c r="E100" i="7" s="1"/>
  <c r="F97" i="7"/>
  <c r="G97" i="7"/>
  <c r="H97" i="7"/>
  <c r="I97" i="7"/>
  <c r="E98" i="7"/>
  <c r="E97" i="7" s="1"/>
  <c r="F95" i="7"/>
  <c r="G95" i="7"/>
  <c r="H95" i="7"/>
  <c r="I95" i="7"/>
  <c r="E95" i="7"/>
  <c r="I93" i="7"/>
  <c r="F93" i="7"/>
  <c r="G93" i="7"/>
  <c r="H93" i="7"/>
  <c r="E93" i="7"/>
  <c r="F88" i="7"/>
  <c r="F87" i="7" s="1"/>
  <c r="F86" i="7" s="1"/>
  <c r="G88" i="7"/>
  <c r="G87" i="7" s="1"/>
  <c r="G86" i="7" s="1"/>
  <c r="H88" i="7"/>
  <c r="H87" i="7" s="1"/>
  <c r="H86" i="7" s="1"/>
  <c r="I88" i="7"/>
  <c r="I87" i="7" s="1"/>
  <c r="I86" i="7" s="1"/>
  <c r="E88" i="7"/>
  <c r="E87" i="7" s="1"/>
  <c r="E86" i="7" s="1"/>
  <c r="F83" i="7"/>
  <c r="F82" i="7" s="1"/>
  <c r="F81" i="7" s="1"/>
  <c r="G83" i="7"/>
  <c r="G82" i="7" s="1"/>
  <c r="G81" i="7" s="1"/>
  <c r="H83" i="7"/>
  <c r="H82" i="7" s="1"/>
  <c r="H81" i="7" s="1"/>
  <c r="I83" i="7"/>
  <c r="I82" i="7" s="1"/>
  <c r="I81" i="7" s="1"/>
  <c r="E83" i="7"/>
  <c r="E82" i="7" s="1"/>
  <c r="E81" i="7" s="1"/>
  <c r="F78" i="7"/>
  <c r="F77" i="7" s="1"/>
  <c r="F76" i="7" s="1"/>
  <c r="G78" i="7"/>
  <c r="G77" i="7" s="1"/>
  <c r="G76" i="7" s="1"/>
  <c r="H78" i="7"/>
  <c r="H77" i="7" s="1"/>
  <c r="H76" i="7" s="1"/>
  <c r="I78" i="7"/>
  <c r="I77" i="7" s="1"/>
  <c r="I76" i="7" s="1"/>
  <c r="E78" i="7"/>
  <c r="E77" i="7" s="1"/>
  <c r="E76" i="7" s="1"/>
  <c r="F74" i="7"/>
  <c r="F73" i="7" s="1"/>
  <c r="F72" i="7" s="1"/>
  <c r="G74" i="7"/>
  <c r="G73" i="7" s="1"/>
  <c r="G72" i="7" s="1"/>
  <c r="H74" i="7"/>
  <c r="H73" i="7" s="1"/>
  <c r="H72" i="7" s="1"/>
  <c r="I74" i="7"/>
  <c r="I73" i="7" s="1"/>
  <c r="I72" i="7" s="1"/>
  <c r="E74" i="7"/>
  <c r="E73" i="7" s="1"/>
  <c r="E72" i="7" s="1"/>
  <c r="F70" i="7"/>
  <c r="F69" i="7" s="1"/>
  <c r="F68" i="7" s="1"/>
  <c r="G70" i="7"/>
  <c r="G69" i="7" s="1"/>
  <c r="G68" i="7" s="1"/>
  <c r="H70" i="7"/>
  <c r="H69" i="7" s="1"/>
  <c r="H68" i="7" s="1"/>
  <c r="I70" i="7"/>
  <c r="I69" i="7" s="1"/>
  <c r="I68" i="7" s="1"/>
  <c r="E70" i="7"/>
  <c r="E69" i="7" s="1"/>
  <c r="E68" i="7" s="1"/>
  <c r="F66" i="7"/>
  <c r="F65" i="7" s="1"/>
  <c r="G66" i="7"/>
  <c r="H66" i="7"/>
  <c r="H65" i="7" s="1"/>
  <c r="I66" i="7"/>
  <c r="I65" i="7" s="1"/>
  <c r="E66" i="7"/>
  <c r="E65" i="7" s="1"/>
  <c r="F63" i="7"/>
  <c r="F62" i="7" s="1"/>
  <c r="G63" i="7"/>
  <c r="G62" i="7" s="1"/>
  <c r="H63" i="7"/>
  <c r="H62" i="7" s="1"/>
  <c r="I63" i="7"/>
  <c r="I62" i="7" s="1"/>
  <c r="E63" i="7"/>
  <c r="E62" i="7" s="1"/>
  <c r="F58" i="7"/>
  <c r="F57" i="7" s="1"/>
  <c r="G58" i="7"/>
  <c r="H58" i="7"/>
  <c r="I58" i="7"/>
  <c r="E58" i="7"/>
  <c r="F55" i="7"/>
  <c r="G55" i="7"/>
  <c r="H55" i="7"/>
  <c r="I55" i="7"/>
  <c r="E55" i="7"/>
  <c r="F53" i="7"/>
  <c r="G53" i="7"/>
  <c r="H53" i="7"/>
  <c r="I53" i="7"/>
  <c r="E53" i="7"/>
  <c r="F49" i="7"/>
  <c r="G49" i="7"/>
  <c r="H49" i="7"/>
  <c r="I49" i="7"/>
  <c r="F47" i="7"/>
  <c r="G47" i="7"/>
  <c r="H47" i="7"/>
  <c r="I47" i="7"/>
  <c r="E47" i="7"/>
  <c r="F40" i="7"/>
  <c r="F39" i="7" s="1"/>
  <c r="G40" i="7"/>
  <c r="G39" i="7" s="1"/>
  <c r="H40" i="7"/>
  <c r="H39" i="7" s="1"/>
  <c r="I40" i="7"/>
  <c r="I39" i="7" s="1"/>
  <c r="E40" i="7"/>
  <c r="E39" i="7" s="1"/>
  <c r="F36" i="7"/>
  <c r="F35" i="7" s="1"/>
  <c r="G36" i="7"/>
  <c r="G35" i="7" s="1"/>
  <c r="H36" i="7"/>
  <c r="H35" i="7" s="1"/>
  <c r="I36" i="7"/>
  <c r="I35" i="7" s="1"/>
  <c r="E36" i="7"/>
  <c r="E35" i="7" s="1"/>
  <c r="F32" i="7"/>
  <c r="F31" i="7" s="1"/>
  <c r="G32" i="7"/>
  <c r="G31" i="7" s="1"/>
  <c r="H32" i="7"/>
  <c r="H31" i="7" s="1"/>
  <c r="I32" i="7"/>
  <c r="I31" i="7" s="1"/>
  <c r="E32" i="7"/>
  <c r="E31" i="7" s="1"/>
  <c r="F28" i="7"/>
  <c r="F27" i="7" s="1"/>
  <c r="G28" i="7"/>
  <c r="G27" i="7" s="1"/>
  <c r="H28" i="7"/>
  <c r="H27" i="7" s="1"/>
  <c r="I28" i="7"/>
  <c r="I27" i="7" s="1"/>
  <c r="E28" i="7"/>
  <c r="E27" i="7" s="1"/>
  <c r="F23" i="7"/>
  <c r="F22" i="7" s="1"/>
  <c r="G23" i="7"/>
  <c r="G22" i="7" s="1"/>
  <c r="H23" i="7"/>
  <c r="H22" i="7" s="1"/>
  <c r="I23" i="7"/>
  <c r="I22" i="7" s="1"/>
  <c r="E23" i="7"/>
  <c r="E22" i="7" s="1"/>
  <c r="F20" i="7"/>
  <c r="F19" i="7" s="1"/>
  <c r="G20" i="7"/>
  <c r="G19" i="7" s="1"/>
  <c r="H20" i="7"/>
  <c r="H19" i="7" s="1"/>
  <c r="I20" i="7"/>
  <c r="I19" i="7" s="1"/>
  <c r="E20" i="7"/>
  <c r="E19" i="7" s="1"/>
  <c r="F16" i="7"/>
  <c r="F15" i="7" s="1"/>
  <c r="G16" i="7"/>
  <c r="G15" i="7" s="1"/>
  <c r="H16" i="7"/>
  <c r="H15" i="7" s="1"/>
  <c r="I16" i="7"/>
  <c r="I15" i="7" s="1"/>
  <c r="E16" i="7"/>
  <c r="E15" i="7" s="1"/>
  <c r="F12" i="7"/>
  <c r="F11" i="7" s="1"/>
  <c r="G12" i="7"/>
  <c r="G11" i="7" s="1"/>
  <c r="H12" i="7"/>
  <c r="H11" i="7" s="1"/>
  <c r="I12" i="7"/>
  <c r="I11" i="7" s="1"/>
  <c r="E12" i="7"/>
  <c r="E11" i="7" s="1"/>
  <c r="F9" i="7"/>
  <c r="F8" i="7" s="1"/>
  <c r="G9" i="7"/>
  <c r="G8" i="7" s="1"/>
  <c r="H9" i="7"/>
  <c r="H8" i="7" s="1"/>
  <c r="I9" i="7"/>
  <c r="I8" i="7" s="1"/>
  <c r="E9" i="7"/>
  <c r="E8" i="7" s="1"/>
  <c r="C9" i="9"/>
  <c r="D9" i="9"/>
  <c r="E9" i="9"/>
  <c r="E8" i="9" s="1"/>
  <c r="F9" i="9"/>
  <c r="F8" i="9" s="1"/>
  <c r="B9" i="9"/>
  <c r="C8" i="9"/>
  <c r="D8" i="9"/>
  <c r="B8" i="9"/>
  <c r="C12" i="9"/>
  <c r="D12" i="9"/>
  <c r="E12" i="9"/>
  <c r="F12" i="9"/>
  <c r="B12" i="9"/>
  <c r="E12" i="6"/>
  <c r="F12" i="6"/>
  <c r="G12" i="6"/>
  <c r="H12" i="6"/>
  <c r="D12" i="6"/>
  <c r="E8" i="6"/>
  <c r="F8" i="6"/>
  <c r="G8" i="6"/>
  <c r="H8" i="6"/>
  <c r="D8" i="6"/>
  <c r="G31" i="3"/>
  <c r="F11" i="3"/>
  <c r="G11" i="3"/>
  <c r="D31" i="3"/>
  <c r="D25" i="3"/>
  <c r="E25" i="3"/>
  <c r="F25" i="3"/>
  <c r="B11" i="8"/>
  <c r="C11" i="8"/>
  <c r="C23" i="8"/>
  <c r="C18" i="8"/>
  <c r="C16" i="8"/>
  <c r="C14" i="8"/>
  <c r="C21" i="8"/>
  <c r="E31" i="3"/>
  <c r="E11" i="3"/>
  <c r="E10" i="3" s="1"/>
  <c r="F10" i="3"/>
  <c r="H11" i="3"/>
  <c r="D11" i="3"/>
  <c r="D10" i="3" s="1"/>
  <c r="F127" i="7"/>
  <c r="F126" i="7" s="1"/>
  <c r="G127" i="7"/>
  <c r="G126" i="7" s="1"/>
  <c r="H127" i="7"/>
  <c r="H126" i="7" s="1"/>
  <c r="I127" i="7"/>
  <c r="I126" i="7" s="1"/>
  <c r="E127" i="7"/>
  <c r="E126" i="7" s="1"/>
  <c r="G65" i="7"/>
  <c r="C11" i="5"/>
  <c r="C10" i="5" s="1"/>
  <c r="D11" i="5"/>
  <c r="D10" i="5" s="1"/>
  <c r="E11" i="5"/>
  <c r="E10" i="5" s="1"/>
  <c r="F11" i="5"/>
  <c r="F10" i="5" s="1"/>
  <c r="B11" i="5"/>
  <c r="B10" i="5" s="1"/>
  <c r="B43" i="8"/>
  <c r="C43" i="8"/>
  <c r="D43" i="8"/>
  <c r="E43" i="8"/>
  <c r="F43" i="8"/>
  <c r="C41" i="8"/>
  <c r="D41" i="8"/>
  <c r="E41" i="8"/>
  <c r="F41" i="8"/>
  <c r="B41" i="8"/>
  <c r="C38" i="8"/>
  <c r="D38" i="8"/>
  <c r="E38" i="8"/>
  <c r="F38" i="8"/>
  <c r="B38" i="8"/>
  <c r="C36" i="8"/>
  <c r="D36" i="8"/>
  <c r="E36" i="8"/>
  <c r="F36" i="8"/>
  <c r="B36" i="8"/>
  <c r="C34" i="8"/>
  <c r="D34" i="8"/>
  <c r="E34" i="8"/>
  <c r="F34" i="8"/>
  <c r="B34" i="8"/>
  <c r="C31" i="8"/>
  <c r="D31" i="8"/>
  <c r="E31" i="8"/>
  <c r="F31" i="8"/>
  <c r="B31" i="8"/>
  <c r="B23" i="8"/>
  <c r="B21" i="8"/>
  <c r="B18" i="8"/>
  <c r="B16" i="8"/>
  <c r="B14" i="8"/>
  <c r="D16" i="8"/>
  <c r="E16" i="8"/>
  <c r="F16" i="8"/>
  <c r="D23" i="8"/>
  <c r="E23" i="8"/>
  <c r="F23" i="8"/>
  <c r="D21" i="8"/>
  <c r="E21" i="8"/>
  <c r="F21" i="8"/>
  <c r="D18" i="8"/>
  <c r="E18" i="8"/>
  <c r="F18" i="8"/>
  <c r="E14" i="8"/>
  <c r="F14" i="8"/>
  <c r="D14" i="8"/>
  <c r="E11" i="8"/>
  <c r="F11" i="8"/>
  <c r="D11" i="8"/>
  <c r="E137" i="7" l="1"/>
  <c r="H137" i="7"/>
  <c r="G137" i="7"/>
  <c r="I137" i="7"/>
  <c r="F137" i="7"/>
  <c r="I57" i="7"/>
  <c r="E46" i="7"/>
  <c r="E38" i="7" s="1"/>
  <c r="H57" i="7"/>
  <c r="E57" i="7"/>
  <c r="G57" i="7"/>
  <c r="E114" i="7"/>
  <c r="H122" i="7"/>
  <c r="G122" i="7"/>
  <c r="I122" i="7"/>
  <c r="E122" i="7"/>
  <c r="B30" i="8"/>
  <c r="D30" i="8"/>
  <c r="E30" i="8"/>
  <c r="F30" i="8"/>
  <c r="F10" i="8"/>
  <c r="E10" i="8"/>
  <c r="D10" i="8"/>
  <c r="D24" i="3"/>
  <c r="F122" i="7"/>
  <c r="C30" i="8"/>
  <c r="C10" i="8"/>
  <c r="B10" i="8"/>
  <c r="E24" i="3"/>
  <c r="G114" i="7"/>
  <c r="F114" i="7"/>
  <c r="I114" i="7"/>
  <c r="E92" i="7"/>
  <c r="E91" i="7" s="1"/>
  <c r="H114" i="7"/>
  <c r="H129" i="7"/>
  <c r="I129" i="7"/>
  <c r="F129" i="7"/>
  <c r="E129" i="7"/>
  <c r="G129" i="7"/>
  <c r="I92" i="7"/>
  <c r="I91" i="7" s="1"/>
  <c r="I6" i="7" s="1"/>
  <c r="G92" i="7"/>
  <c r="G91" i="7" s="1"/>
  <c r="G6" i="7" s="1"/>
  <c r="H92" i="7"/>
  <c r="H91" i="7" s="1"/>
  <c r="F92" i="7"/>
  <c r="F91" i="7" s="1"/>
  <c r="E52" i="7"/>
  <c r="I52" i="7"/>
  <c r="H52" i="7"/>
  <c r="G52" i="7"/>
  <c r="F52" i="7"/>
  <c r="F51" i="7" s="1"/>
  <c r="I46" i="7"/>
  <c r="I38" i="7" s="1"/>
  <c r="I30" i="7"/>
  <c r="H46" i="7"/>
  <c r="H38" i="7" s="1"/>
  <c r="G30" i="7"/>
  <c r="F46" i="7"/>
  <c r="F38" i="7" s="1"/>
  <c r="G46" i="7"/>
  <c r="G38" i="7" s="1"/>
  <c r="H30" i="7"/>
  <c r="F30" i="7"/>
  <c r="E30" i="7"/>
  <c r="F7" i="7"/>
  <c r="I7" i="7"/>
  <c r="H7" i="7"/>
  <c r="G7" i="7"/>
  <c r="H31" i="3"/>
  <c r="F31" i="3"/>
  <c r="F24" i="3" s="1"/>
  <c r="G25" i="3"/>
  <c r="H25" i="3"/>
  <c r="G10" i="3"/>
  <c r="H10" i="3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H6" i="7" l="1"/>
  <c r="F6" i="7"/>
  <c r="I51" i="7"/>
  <c r="H51" i="7"/>
  <c r="G51" i="7"/>
  <c r="E51" i="7"/>
  <c r="H24" i="3"/>
  <c r="G24" i="3"/>
  <c r="F14" i="10"/>
  <c r="F22" i="10" s="1"/>
  <c r="F28" i="10" s="1"/>
  <c r="F29" i="10" s="1"/>
  <c r="G14" i="10"/>
  <c r="G22" i="10" s="1"/>
  <c r="G29" i="10" s="1"/>
  <c r="J14" i="10"/>
  <c r="J22" i="10" s="1"/>
  <c r="J28" i="10" s="1"/>
  <c r="J29" i="10" s="1"/>
  <c r="I14" i="10"/>
  <c r="I22" i="10" s="1"/>
  <c r="I28" i="10" s="1"/>
  <c r="I29" i="10" s="1"/>
  <c r="H14" i="10"/>
  <c r="H22" i="10" s="1"/>
  <c r="H29" i="10" s="1"/>
</calcChain>
</file>

<file path=xl/sharedStrings.xml><?xml version="1.0" encoding="utf-8"?>
<sst xmlns="http://schemas.openxmlformats.org/spreadsheetml/2006/main" count="379" uniqueCount="140">
  <si>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</si>
  <si>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</si>
  <si>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</si>
  <si>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</si>
  <si>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</si>
  <si>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</si>
  <si>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</si>
  <si>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</si>
  <si>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</si>
  <si>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</si>
  <si>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</si>
  <si>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</si>
  <si>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</si>
  <si>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</si>
  <si>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</si>
  <si>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</si>
  <si>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</si>
  <si>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</si>
  <si>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</si>
  <si>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</si>
  <si>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</si>
  <si>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</si>
  <si>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</si>
  <si>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</si>
  <si>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</si>
  <si>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</si>
  <si>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</si>
  <si>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</si>
  <si>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</si>
  <si>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</si>
  <si>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</si>
  <si>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</si>
  <si>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</si>
  <si>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</si>
  <si>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</si>
  <si>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</si>
  <si>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</si>
  <si>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</si>
  <si>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</si>
  <si>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</si>
  <si>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</si>
  <si>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</si>
  <si>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</si>
  <si>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</si>
  <si>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</si>
  <si>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</si>
  <si>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</si>
  <si>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</si>
  <si>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</si>
  <si>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</si>
  <si>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</si>
  <si>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</si>
  <si>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</si>
  <si>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</si>
  <si>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</si>
  <si>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</si>
  <si>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</si>
  <si>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</si>
  <si>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</si>
  <si>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</si>
  <si>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</si>
  <si>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</si>
  <si>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</si>
  <si>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</si>
  <si>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</si>
  <si>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</si>
  <si>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</si>
  <si>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</si>
  <si>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imovine </t>
  </si>
  <si>
    <t>Prihodi od upravnih i administrativnih pristojbi, pristojbi po posebnim propisima</t>
  </si>
  <si>
    <t>Prihodi od prodaje proizvoda i robe te pruženih usluga, prihodi od donacija i povrati</t>
  </si>
  <si>
    <t>Financijski rashodi</t>
  </si>
  <si>
    <t>Naknade građanima i kućanstvima na temelju osiguranja  druge naknade</t>
  </si>
  <si>
    <t>Ostali rashodi</t>
  </si>
  <si>
    <t xml:space="preserve">  12 Opći prigodi i primici - decentralizirana sredstva</t>
  </si>
  <si>
    <t>31 Vlastiti prihodi</t>
  </si>
  <si>
    <t>56 Pomoći temeljem prijenosa EU sredstava</t>
  </si>
  <si>
    <t>61 Donacije</t>
  </si>
  <si>
    <t>6 Donacije</t>
  </si>
  <si>
    <t xml:space="preserve">7 Prihod od prodaje ili zamj. Nef. Imovine </t>
  </si>
  <si>
    <t xml:space="preserve">71 Prihod od prodaje ili zamj. Nef. Imovine </t>
  </si>
  <si>
    <t>09 Obrazovanje</t>
  </si>
  <si>
    <t xml:space="preserve">091 Predškolsko i osnovno obrazovanje </t>
  </si>
  <si>
    <t>PROGRAM A023109</t>
  </si>
  <si>
    <t>DJELATNOST USTANOVA OSNOVNOG ŠKOLSTVA</t>
  </si>
  <si>
    <t>Aktivnost A023109A310901</t>
  </si>
  <si>
    <t>REDOVNA DJELATNOST PRORAČUNSKIH KORISNIKA</t>
  </si>
  <si>
    <t>Izvor financiranja 1.1.</t>
  </si>
  <si>
    <t>OPĆI PRIHODI I PRIMICI</t>
  </si>
  <si>
    <t>Izvor financiranja 1.2.</t>
  </si>
  <si>
    <t>OPĆI PRIHODI I PRIMICI - DECENTRALIZIRANA SREDSTVA</t>
  </si>
  <si>
    <t>Izvor financiranja 3.1.</t>
  </si>
  <si>
    <t>VLASTITI PRIHODI</t>
  </si>
  <si>
    <t>Izvor financiranja 4.3.</t>
  </si>
  <si>
    <t>OSTALI PRIHODI ZA POSEBNE NAMJENE</t>
  </si>
  <si>
    <t>Izvor financiranja 5.2</t>
  </si>
  <si>
    <t>POMOĆI IZ DRUGIH PRORAČUNA</t>
  </si>
  <si>
    <t>Izvor financiranja 6.1.</t>
  </si>
  <si>
    <t>DONACIJE</t>
  </si>
  <si>
    <t>Aktivnost A023109A310902</t>
  </si>
  <si>
    <t>PRODUŽENI BORAVAK</t>
  </si>
  <si>
    <t>Aktivnost A023109A310903</t>
  </si>
  <si>
    <t>NABAVA DRUGIH OBRAZOVNIH MATERIJALA</t>
  </si>
  <si>
    <t>Naknade građanima i kućanstv ima na temelju osiguranja i druge naknade</t>
  </si>
  <si>
    <t>Rashodi za proizvedene dugotrajne imovine</t>
  </si>
  <si>
    <t>Aktivnost A023109A310904</t>
  </si>
  <si>
    <t>SUFINANCIRANJE PREHRANE</t>
  </si>
  <si>
    <t>Aktivnost A023109A310905</t>
  </si>
  <si>
    <t>IZVANNASTAVNE I OSTALE AKTIVNOSTI</t>
  </si>
  <si>
    <t>Aktivnost A023109A310906</t>
  </si>
  <si>
    <t>ŠKOLA U PRIRODI</t>
  </si>
  <si>
    <t>Aktivnost A023109A310907</t>
  </si>
  <si>
    <t>VIKENDOM U SPORTSKE DVORANE</t>
  </si>
  <si>
    <t>Aktivnost A023109A310908</t>
  </si>
  <si>
    <t>POMOĆNICI U NASTAVI</t>
  </si>
  <si>
    <t>Izvor financiranja 5.6</t>
  </si>
  <si>
    <t>POMOĆI TEMELJEM PRIJENOSA EU SREDSTAVA</t>
  </si>
  <si>
    <t>Aktivnost A023109K310901</t>
  </si>
  <si>
    <t>ODRŽAVANJE I OPREMANJE OSNOVNIH ŠKOLA</t>
  </si>
  <si>
    <t>Aktivnost A023109T310902</t>
  </si>
  <si>
    <t>ŠKOLSKA SHEMA VOĆE, POVRĆE, I MLIJEĆNI PROIZVODI</t>
  </si>
  <si>
    <t>Aktivnost A023109T310903</t>
  </si>
  <si>
    <t>SUFINANCIRANJE PROJEKATA PRIJAVLJENIH NA NATJEČAJ EUROPSKIJ FONDOVA ILI PARTNERSTVA ZA EU FONDOVE</t>
  </si>
  <si>
    <t>Aktivnost A023109T310905</t>
  </si>
  <si>
    <t>POMOĆNICI U NASTAVI, STRUČNI SURADNICI I KOMUNIKACIJSKI POSREDNICI KAO POTPORA INKL. OBRAZOVANJU FAZA V</t>
  </si>
  <si>
    <t>Aktivnost A023109A310911</t>
  </si>
  <si>
    <t>GRAĐANSKI ODGOJ</t>
  </si>
  <si>
    <t>POMOĆNICI U NASTAVI, STRUČNI SURADNICI I KOMUNIKACIJSKI POSREDNICI KAO POTPORA INKL. OBRAZOVANJU FAZA VI</t>
  </si>
  <si>
    <t>Aktivnost A023109T310906</t>
  </si>
  <si>
    <t>BESPLATNE MENSTRUALNE POTREPŠTINE</t>
  </si>
  <si>
    <t>Izvršenje 2023.</t>
  </si>
  <si>
    <t>Plan 2024.</t>
  </si>
  <si>
    <t>Plan za 2025.</t>
  </si>
  <si>
    <t>Projekcija 
za 2027.</t>
  </si>
  <si>
    <t>Izvršenje 2023.*</t>
  </si>
  <si>
    <t>Proračun za 2025.</t>
  </si>
  <si>
    <t>Projekcija proračuna
za 2027.</t>
  </si>
  <si>
    <t>FINANCIJSKI PLAN PRORAČUNSKOG KORISNIKA JEDINICE LOKALNE I PODRUČNE (REGIONALNE) SAMOUPRAVE 
ZA 2025. I PROJEKCIJA ZA 2026. I 2027. GODINU</t>
  </si>
  <si>
    <t>Aktivnost A023109T310908</t>
  </si>
  <si>
    <t>POMOĆNICI U NASTAVI, STRUČNI SURADNICI I KOMUNIKACIJSKI POSREDNICI KAO POTPORA INKL. OBRAZOVANJU FAZA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</si>
</sst>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7" fillId="2" borderId="3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2" borderId="3" xfId="0" applyNumberFormat="1" applyFont="1" applyFill="1" applyBorder="1" applyAlignment="1">
      <alignment horizontal="right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11" fillId="0" borderId="0" xfId="0" applyNumberFormat="1" applyFont="1" applyAlignment="1">
      <alignment wrapText="1"/>
    </xf>
    <xf numFmtId="4" fontId="3" fillId="2" borderId="0" xfId="0" applyNumberFormat="1" applyFont="1" applyFill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wrapText="1"/>
    </xf>
    <xf numFmtId="4" fontId="1" fillId="0" borderId="5" xfId="0" applyNumberFormat="1" applyFont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center"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18" fillId="0" borderId="0" xfId="0" applyNumberFormat="1" applyFont="1" applyAlignment="1">
      <alignment wrapText="1"/>
    </xf>
    <xf numFmtId="4" fontId="20" fillId="0" borderId="0" xfId="0" applyNumberFormat="1" applyFont="1" applyAlignment="1">
      <alignment horizontal="center" vertical="center" wrapText="1"/>
    </xf>
    <xf numFmtId="4" fontId="6" fillId="3" borderId="1" xfId="0" quotePrefix="1" applyNumberFormat="1" applyFont="1" applyFill="1" applyBorder="1" applyAlignment="1">
      <alignment horizontal="right"/>
    </xf>
    <xf numFmtId="4" fontId="3" fillId="0" borderId="0" xfId="0" applyNumberFormat="1" applyFont="1"/>
    <xf numFmtId="4" fontId="7" fillId="0" borderId="0" xfId="0" applyNumberFormat="1" applyFont="1"/>
    <xf numFmtId="4" fontId="15" fillId="0" borderId="5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wrapText="1"/>
    </xf>
    <xf numFmtId="4" fontId="9" fillId="4" borderId="3" xfId="0" applyNumberFormat="1" applyFont="1" applyFill="1" applyBorder="1" applyAlignment="1">
      <alignment horizontal="right" wrapText="1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4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U26" sqref="U26"/>
    </sheetView>
  </sheetViews>
  <sheetFormatPr defaultRowHeight="15" x14ac:dyDescent="0.25"/>
  <cols>
    <col min="5" max="5" width="25.28515625" customWidth="1"/>
    <col min="6" max="10" width="25.28515625" style="59" customWidth="1"/>
  </cols>
  <sheetData>
    <row r="1" spans="1:10" ht="42" customHeight="1" x14ac:dyDescent="0.25">
      <c r="A1" s="95" t="s">
        <v>137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8" x14ac:dyDescent="0.25">
      <c r="A2" s="3"/>
      <c r="B2" s="3"/>
      <c r="C2" s="3"/>
      <c r="D2" s="3"/>
      <c r="E2" s="3"/>
      <c r="F2" s="54"/>
      <c r="G2" s="54"/>
      <c r="H2" s="54"/>
      <c r="I2" s="54"/>
      <c r="J2" s="54"/>
    </row>
    <row r="3" spans="1:10" ht="15.75" x14ac:dyDescent="0.25">
      <c r="A3" s="95" t="s">
        <v>18</v>
      </c>
      <c r="B3" s="95"/>
      <c r="C3" s="95"/>
      <c r="D3" s="95"/>
      <c r="E3" s="95"/>
      <c r="F3" s="95"/>
      <c r="G3" s="95"/>
      <c r="H3" s="95"/>
      <c r="I3" s="96"/>
      <c r="J3" s="96"/>
    </row>
    <row r="4" spans="1:10" ht="18" x14ac:dyDescent="0.25">
      <c r="A4" s="3"/>
      <c r="B4" s="3"/>
      <c r="C4" s="3"/>
      <c r="D4" s="3"/>
      <c r="E4" s="3"/>
      <c r="F4" s="54"/>
      <c r="G4" s="54"/>
      <c r="H4" s="54"/>
      <c r="I4" s="60"/>
      <c r="J4" s="60"/>
    </row>
    <row r="5" spans="1:10" ht="15.75" x14ac:dyDescent="0.25">
      <c r="A5" s="95" t="s">
        <v>24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ht="18" x14ac:dyDescent="0.25">
      <c r="A6" s="1"/>
      <c r="B6" s="2"/>
      <c r="C6" s="2"/>
      <c r="D6" s="2"/>
      <c r="E6" s="5"/>
      <c r="F6" s="73"/>
      <c r="G6" s="73"/>
      <c r="H6" s="73"/>
      <c r="I6" s="73"/>
      <c r="J6" s="85" t="s">
        <v>32</v>
      </c>
    </row>
    <row r="7" spans="1:10" ht="25.5" x14ac:dyDescent="0.25">
      <c r="A7" s="24"/>
      <c r="B7" s="25"/>
      <c r="C7" s="25"/>
      <c r="D7" s="26"/>
      <c r="E7" s="27"/>
      <c r="F7" s="74" t="s">
        <v>134</v>
      </c>
      <c r="G7" s="74" t="s">
        <v>131</v>
      </c>
      <c r="H7" s="74" t="s">
        <v>135</v>
      </c>
      <c r="I7" s="74" t="s">
        <v>39</v>
      </c>
      <c r="J7" s="74" t="s">
        <v>136</v>
      </c>
    </row>
    <row r="8" spans="1:10" x14ac:dyDescent="0.25">
      <c r="A8" s="98" t="s">
        <v>0</v>
      </c>
      <c r="B8" s="99"/>
      <c r="C8" s="99"/>
      <c r="D8" s="99"/>
      <c r="E8" s="100"/>
      <c r="F8" s="75">
        <f>F9+F10</f>
        <v>1800804.17</v>
      </c>
      <c r="G8" s="75">
        <f t="shared" ref="G8:J8" si="0">G9+G10</f>
        <v>2220110</v>
      </c>
      <c r="H8" s="75">
        <f t="shared" si="0"/>
        <v>2761900</v>
      </c>
      <c r="I8" s="75">
        <f t="shared" si="0"/>
        <v>2707800</v>
      </c>
      <c r="J8" s="75">
        <f t="shared" si="0"/>
        <v>2758700</v>
      </c>
    </row>
    <row r="9" spans="1:10" x14ac:dyDescent="0.25">
      <c r="A9" s="101" t="s">
        <v>33</v>
      </c>
      <c r="B9" s="102"/>
      <c r="C9" s="102"/>
      <c r="D9" s="102"/>
      <c r="E9" s="94"/>
      <c r="F9" s="76">
        <v>1800804.17</v>
      </c>
      <c r="G9" s="76">
        <v>2220110</v>
      </c>
      <c r="H9" s="76">
        <v>2761900</v>
      </c>
      <c r="I9" s="76">
        <v>2707800</v>
      </c>
      <c r="J9" s="76">
        <v>2758700</v>
      </c>
    </row>
    <row r="10" spans="1:10" x14ac:dyDescent="0.25">
      <c r="A10" s="93" t="s">
        <v>34</v>
      </c>
      <c r="B10" s="94"/>
      <c r="C10" s="94"/>
      <c r="D10" s="94"/>
      <c r="E10" s="94"/>
      <c r="F10" s="76">
        <v>0</v>
      </c>
      <c r="G10" s="76">
        <v>0</v>
      </c>
      <c r="H10" s="76">
        <v>0</v>
      </c>
      <c r="I10" s="76">
        <v>0</v>
      </c>
      <c r="J10" s="76">
        <v>0</v>
      </c>
    </row>
    <row r="11" spans="1:10" x14ac:dyDescent="0.25">
      <c r="A11" s="28" t="s">
        <v>1</v>
      </c>
      <c r="B11" s="36"/>
      <c r="C11" s="36"/>
      <c r="D11" s="36"/>
      <c r="E11" s="36"/>
      <c r="F11" s="75">
        <f>F12+F13</f>
        <v>1715719.7</v>
      </c>
      <c r="G11" s="75">
        <f t="shared" ref="G11:J11" si="1">G12+G13</f>
        <v>2225110</v>
      </c>
      <c r="H11" s="75">
        <f t="shared" si="1"/>
        <v>2769900</v>
      </c>
      <c r="I11" s="75">
        <f t="shared" si="1"/>
        <v>2707800</v>
      </c>
      <c r="J11" s="75">
        <f t="shared" si="1"/>
        <v>2758700</v>
      </c>
    </row>
    <row r="12" spans="1:10" x14ac:dyDescent="0.25">
      <c r="A12" s="103" t="s">
        <v>35</v>
      </c>
      <c r="B12" s="102"/>
      <c r="C12" s="102"/>
      <c r="D12" s="102"/>
      <c r="E12" s="102"/>
      <c r="F12" s="76">
        <v>1686195.18</v>
      </c>
      <c r="G12" s="76">
        <v>2185870</v>
      </c>
      <c r="H12" s="76">
        <v>2714700</v>
      </c>
      <c r="I12" s="76">
        <v>2651200</v>
      </c>
      <c r="J12" s="86">
        <v>2700800</v>
      </c>
    </row>
    <row r="13" spans="1:10" x14ac:dyDescent="0.25">
      <c r="A13" s="93" t="s">
        <v>36</v>
      </c>
      <c r="B13" s="94"/>
      <c r="C13" s="94"/>
      <c r="D13" s="94"/>
      <c r="E13" s="94"/>
      <c r="F13" s="76">
        <v>29524.52</v>
      </c>
      <c r="G13" s="76">
        <v>39240</v>
      </c>
      <c r="H13" s="76">
        <v>55200</v>
      </c>
      <c r="I13" s="76">
        <v>56600</v>
      </c>
      <c r="J13" s="86">
        <v>57900</v>
      </c>
    </row>
    <row r="14" spans="1:10" x14ac:dyDescent="0.25">
      <c r="A14" s="104" t="s">
        <v>60</v>
      </c>
      <c r="B14" s="99"/>
      <c r="C14" s="99"/>
      <c r="D14" s="99"/>
      <c r="E14" s="99"/>
      <c r="F14" s="75">
        <f>F8-F11</f>
        <v>85084.469999999972</v>
      </c>
      <c r="G14" s="75">
        <f t="shared" ref="G14:J14" si="2">G8-G11</f>
        <v>-5000</v>
      </c>
      <c r="H14" s="75">
        <f t="shared" si="2"/>
        <v>-8000</v>
      </c>
      <c r="I14" s="75">
        <f t="shared" si="2"/>
        <v>0</v>
      </c>
      <c r="J14" s="75">
        <f t="shared" si="2"/>
        <v>0</v>
      </c>
    </row>
    <row r="15" spans="1:10" ht="18" x14ac:dyDescent="0.25">
      <c r="A15" s="3"/>
      <c r="B15" s="20"/>
      <c r="C15" s="20"/>
      <c r="D15" s="20"/>
      <c r="E15" s="20"/>
      <c r="F15" s="77"/>
      <c r="G15" s="77"/>
      <c r="H15" s="83"/>
      <c r="I15" s="83"/>
      <c r="J15" s="83"/>
    </row>
    <row r="16" spans="1:10" ht="15.75" x14ac:dyDescent="0.25">
      <c r="A16" s="95" t="s">
        <v>25</v>
      </c>
      <c r="B16" s="97"/>
      <c r="C16" s="97"/>
      <c r="D16" s="97"/>
      <c r="E16" s="97"/>
      <c r="F16" s="97"/>
      <c r="G16" s="97"/>
      <c r="H16" s="97"/>
      <c r="I16" s="97"/>
      <c r="J16" s="97"/>
    </row>
    <row r="17" spans="1:10" ht="18" x14ac:dyDescent="0.25">
      <c r="A17" s="3"/>
      <c r="B17" s="20"/>
      <c r="C17" s="20"/>
      <c r="D17" s="20"/>
      <c r="E17" s="20"/>
      <c r="F17" s="77"/>
      <c r="G17" s="77"/>
      <c r="H17" s="83"/>
      <c r="I17" s="83"/>
      <c r="J17" s="83"/>
    </row>
    <row r="18" spans="1:10" ht="25.5" x14ac:dyDescent="0.25">
      <c r="A18" s="24"/>
      <c r="B18" s="25"/>
      <c r="C18" s="25"/>
      <c r="D18" s="26"/>
      <c r="E18" s="27"/>
      <c r="F18" s="74" t="s">
        <v>134</v>
      </c>
      <c r="G18" s="74" t="s">
        <v>131</v>
      </c>
      <c r="H18" s="74" t="s">
        <v>135</v>
      </c>
      <c r="I18" s="74" t="s">
        <v>39</v>
      </c>
      <c r="J18" s="74" t="s">
        <v>136</v>
      </c>
    </row>
    <row r="19" spans="1:10" x14ac:dyDescent="0.25">
      <c r="A19" s="93" t="s">
        <v>37</v>
      </c>
      <c r="B19" s="94"/>
      <c r="C19" s="94"/>
      <c r="D19" s="94"/>
      <c r="E19" s="94"/>
      <c r="F19" s="76"/>
      <c r="G19" s="76"/>
      <c r="H19" s="76"/>
      <c r="I19" s="76"/>
      <c r="J19" s="86"/>
    </row>
    <row r="20" spans="1:10" x14ac:dyDescent="0.25">
      <c r="A20" s="93" t="s">
        <v>38</v>
      </c>
      <c r="B20" s="94"/>
      <c r="C20" s="94"/>
      <c r="D20" s="94"/>
      <c r="E20" s="94"/>
      <c r="F20" s="76"/>
      <c r="G20" s="76"/>
      <c r="H20" s="76"/>
      <c r="I20" s="76"/>
      <c r="J20" s="86"/>
    </row>
    <row r="21" spans="1:10" x14ac:dyDescent="0.25">
      <c r="A21" s="104" t="s">
        <v>2</v>
      </c>
      <c r="B21" s="99"/>
      <c r="C21" s="99"/>
      <c r="D21" s="99"/>
      <c r="E21" s="99"/>
      <c r="F21" s="75">
        <f>F19-F20</f>
        <v>0</v>
      </c>
      <c r="G21" s="75">
        <f t="shared" ref="G21:J21" si="3">G19-G20</f>
        <v>0</v>
      </c>
      <c r="H21" s="75">
        <f t="shared" si="3"/>
        <v>0</v>
      </c>
      <c r="I21" s="75">
        <f t="shared" si="3"/>
        <v>0</v>
      </c>
      <c r="J21" s="75">
        <f t="shared" si="3"/>
        <v>0</v>
      </c>
    </row>
    <row r="22" spans="1:10" x14ac:dyDescent="0.25">
      <c r="A22" s="104" t="s">
        <v>61</v>
      </c>
      <c r="B22" s="99"/>
      <c r="C22" s="99"/>
      <c r="D22" s="99"/>
      <c r="E22" s="99"/>
      <c r="F22" s="75">
        <f>F14+F21</f>
        <v>85084.469999999972</v>
      </c>
      <c r="G22" s="75">
        <f t="shared" ref="G22:J22" si="4">G14+G21</f>
        <v>-5000</v>
      </c>
      <c r="H22" s="75">
        <f t="shared" si="4"/>
        <v>-8000</v>
      </c>
      <c r="I22" s="75">
        <f t="shared" si="4"/>
        <v>0</v>
      </c>
      <c r="J22" s="75">
        <f t="shared" si="4"/>
        <v>0</v>
      </c>
    </row>
    <row r="23" spans="1:10" ht="18" x14ac:dyDescent="0.25">
      <c r="A23" s="19"/>
      <c r="B23" s="20"/>
      <c r="C23" s="20"/>
      <c r="D23" s="20"/>
      <c r="E23" s="20"/>
      <c r="F23" s="77"/>
      <c r="G23" s="77"/>
      <c r="H23" s="83"/>
      <c r="I23" s="83"/>
      <c r="J23" s="83"/>
    </row>
    <row r="24" spans="1:10" ht="15.75" x14ac:dyDescent="0.25">
      <c r="A24" s="95" t="s">
        <v>62</v>
      </c>
      <c r="B24" s="97"/>
      <c r="C24" s="97"/>
      <c r="D24" s="97"/>
      <c r="E24" s="97"/>
      <c r="F24" s="97"/>
      <c r="G24" s="97"/>
      <c r="H24" s="97"/>
      <c r="I24" s="97"/>
      <c r="J24" s="97"/>
    </row>
    <row r="25" spans="1:10" ht="15.75" x14ac:dyDescent="0.25">
      <c r="A25" s="34"/>
      <c r="B25" s="35"/>
      <c r="C25" s="35"/>
      <c r="D25" s="35"/>
      <c r="E25" s="35"/>
      <c r="F25" s="65"/>
      <c r="G25" s="65"/>
      <c r="H25" s="65"/>
      <c r="I25" s="65"/>
      <c r="J25" s="65"/>
    </row>
    <row r="26" spans="1:10" ht="25.5" x14ac:dyDescent="0.25">
      <c r="A26" s="24"/>
      <c r="B26" s="25"/>
      <c r="C26" s="25"/>
      <c r="D26" s="26"/>
      <c r="E26" s="27"/>
      <c r="F26" s="74" t="s">
        <v>134</v>
      </c>
      <c r="G26" s="74" t="s">
        <v>131</v>
      </c>
      <c r="H26" s="74" t="s">
        <v>135</v>
      </c>
      <c r="I26" s="74" t="s">
        <v>39</v>
      </c>
      <c r="J26" s="74" t="s">
        <v>136</v>
      </c>
    </row>
    <row r="27" spans="1:10" ht="15" customHeight="1" x14ac:dyDescent="0.25">
      <c r="A27" s="107" t="s">
        <v>63</v>
      </c>
      <c r="B27" s="108"/>
      <c r="C27" s="108"/>
      <c r="D27" s="108"/>
      <c r="E27" s="109"/>
      <c r="F27" s="78"/>
      <c r="G27" s="78">
        <v>5000</v>
      </c>
      <c r="H27" s="78">
        <v>8000</v>
      </c>
      <c r="I27" s="78">
        <v>0</v>
      </c>
      <c r="J27" s="87">
        <v>0</v>
      </c>
    </row>
    <row r="28" spans="1:10" ht="15" customHeight="1" x14ac:dyDescent="0.25">
      <c r="A28" s="104" t="s">
        <v>64</v>
      </c>
      <c r="B28" s="99"/>
      <c r="C28" s="99"/>
      <c r="D28" s="99"/>
      <c r="E28" s="99"/>
      <c r="F28" s="79">
        <f>F22+F27</f>
        <v>85084.469999999972</v>
      </c>
      <c r="G28" s="79"/>
      <c r="H28" s="79">
        <v>0</v>
      </c>
      <c r="I28" s="79">
        <f t="shared" ref="I28:J28" si="5">I22+I27</f>
        <v>0</v>
      </c>
      <c r="J28" s="88">
        <f t="shared" si="5"/>
        <v>0</v>
      </c>
    </row>
    <row r="29" spans="1:10" ht="45" customHeight="1" x14ac:dyDescent="0.25">
      <c r="A29" s="98" t="s">
        <v>65</v>
      </c>
      <c r="B29" s="110"/>
      <c r="C29" s="110"/>
      <c r="D29" s="110"/>
      <c r="E29" s="111"/>
      <c r="F29" s="79">
        <f>F14+F21+F27-F28</f>
        <v>0</v>
      </c>
      <c r="G29" s="79">
        <f t="shared" ref="G29:J29" si="6">G14+G21+G27-G28</f>
        <v>0</v>
      </c>
      <c r="H29" s="79">
        <f t="shared" si="6"/>
        <v>0</v>
      </c>
      <c r="I29" s="79">
        <f t="shared" si="6"/>
        <v>0</v>
      </c>
      <c r="J29" s="88">
        <f t="shared" si="6"/>
        <v>0</v>
      </c>
    </row>
    <row r="30" spans="1:10" ht="15.75" x14ac:dyDescent="0.25">
      <c r="A30" s="37"/>
      <c r="B30" s="38"/>
      <c r="C30" s="38"/>
      <c r="D30" s="38"/>
      <c r="E30" s="38"/>
      <c r="F30" s="80"/>
      <c r="G30" s="80"/>
      <c r="H30" s="80"/>
      <c r="I30" s="80"/>
      <c r="J30" s="80"/>
    </row>
    <row r="31" spans="1:10" ht="15.75" x14ac:dyDescent="0.25">
      <c r="A31" s="112" t="s">
        <v>59</v>
      </c>
      <c r="B31" s="112"/>
      <c r="C31" s="112"/>
      <c r="D31" s="112"/>
      <c r="E31" s="112"/>
      <c r="F31" s="112"/>
      <c r="G31" s="112"/>
      <c r="H31" s="112"/>
      <c r="I31" s="112"/>
      <c r="J31" s="112"/>
    </row>
    <row r="32" spans="1:10" ht="18" x14ac:dyDescent="0.25">
      <c r="A32" s="39"/>
      <c r="B32" s="40"/>
      <c r="C32" s="40"/>
      <c r="D32" s="40"/>
      <c r="E32" s="40"/>
      <c r="F32" s="81"/>
      <c r="G32" s="81"/>
      <c r="H32" s="84"/>
      <c r="I32" s="84"/>
      <c r="J32" s="84"/>
    </row>
    <row r="33" spans="1:10" ht="25.5" x14ac:dyDescent="0.25">
      <c r="A33" s="41"/>
      <c r="B33" s="42"/>
      <c r="C33" s="42"/>
      <c r="D33" s="43"/>
      <c r="E33" s="44"/>
      <c r="F33" s="74" t="s">
        <v>134</v>
      </c>
      <c r="G33" s="74" t="s">
        <v>131</v>
      </c>
      <c r="H33" s="74" t="s">
        <v>135</v>
      </c>
      <c r="I33" s="74" t="s">
        <v>39</v>
      </c>
      <c r="J33" s="74" t="s">
        <v>136</v>
      </c>
    </row>
    <row r="34" spans="1:10" x14ac:dyDescent="0.25">
      <c r="A34" s="107" t="s">
        <v>63</v>
      </c>
      <c r="B34" s="108"/>
      <c r="C34" s="108"/>
      <c r="D34" s="108"/>
      <c r="E34" s="109"/>
      <c r="F34" s="78">
        <v>0</v>
      </c>
      <c r="G34" s="78">
        <f>F37</f>
        <v>0</v>
      </c>
      <c r="H34" s="78">
        <f>G37</f>
        <v>0</v>
      </c>
      <c r="I34" s="78">
        <f>H37</f>
        <v>0</v>
      </c>
      <c r="J34" s="87">
        <f>I37</f>
        <v>0</v>
      </c>
    </row>
    <row r="35" spans="1:10" ht="28.5" customHeight="1" x14ac:dyDescent="0.25">
      <c r="A35" s="107" t="s">
        <v>66</v>
      </c>
      <c r="B35" s="108"/>
      <c r="C35" s="108"/>
      <c r="D35" s="108"/>
      <c r="E35" s="109"/>
      <c r="F35" s="78">
        <v>0</v>
      </c>
      <c r="G35" s="78">
        <v>0</v>
      </c>
      <c r="H35" s="78">
        <v>0</v>
      </c>
      <c r="I35" s="78">
        <v>0</v>
      </c>
      <c r="J35" s="87">
        <v>0</v>
      </c>
    </row>
    <row r="36" spans="1:10" x14ac:dyDescent="0.25">
      <c r="A36" s="107" t="s">
        <v>67</v>
      </c>
      <c r="B36" s="113"/>
      <c r="C36" s="113"/>
      <c r="D36" s="113"/>
      <c r="E36" s="114"/>
      <c r="F36" s="78">
        <v>0</v>
      </c>
      <c r="G36" s="78">
        <v>0</v>
      </c>
      <c r="H36" s="78">
        <v>0</v>
      </c>
      <c r="I36" s="78">
        <v>0</v>
      </c>
      <c r="J36" s="87">
        <v>0</v>
      </c>
    </row>
    <row r="37" spans="1:10" ht="15" customHeight="1" x14ac:dyDescent="0.25">
      <c r="A37" s="104" t="s">
        <v>64</v>
      </c>
      <c r="B37" s="99"/>
      <c r="C37" s="99"/>
      <c r="D37" s="99"/>
      <c r="E37" s="99"/>
      <c r="F37" s="82">
        <f>F34-F35+F36</f>
        <v>0</v>
      </c>
      <c r="G37" s="82">
        <f t="shared" ref="G37:J37" si="7">G34-G35+G36</f>
        <v>0</v>
      </c>
      <c r="H37" s="82">
        <f t="shared" si="7"/>
        <v>0</v>
      </c>
      <c r="I37" s="82">
        <f t="shared" si="7"/>
        <v>0</v>
      </c>
      <c r="J37" s="89">
        <f t="shared" si="7"/>
        <v>0</v>
      </c>
    </row>
    <row r="38" spans="1:10" ht="17.25" customHeight="1" x14ac:dyDescent="0.25"/>
    <row r="39" spans="1:10" x14ac:dyDescent="0.25">
      <c r="A39" s="105"/>
      <c r="B39" s="106"/>
      <c r="C39" s="106"/>
      <c r="D39" s="106"/>
      <c r="E39" s="106"/>
      <c r="F39" s="106"/>
      <c r="G39" s="106"/>
      <c r="H39" s="106"/>
      <c r="I39" s="106"/>
      <c r="J39" s="106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2"/>
  <sheetViews>
    <sheetView workbookViewId="0">
      <selection activeCell="D17" sqref="D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8" width="25.28515625" style="59" customWidth="1"/>
  </cols>
  <sheetData>
    <row r="1" spans="1:10" ht="42" customHeight="1" x14ac:dyDescent="0.25">
      <c r="A1" s="95" t="s">
        <v>137</v>
      </c>
      <c r="B1" s="95"/>
      <c r="C1" s="95"/>
      <c r="D1" s="95"/>
      <c r="E1" s="95"/>
      <c r="F1" s="95"/>
      <c r="G1" s="95"/>
      <c r="H1" s="95"/>
      <c r="I1" s="90"/>
      <c r="J1" s="90"/>
    </row>
    <row r="2" spans="1:10" ht="18" customHeight="1" x14ac:dyDescent="0.25">
      <c r="A2" s="3"/>
      <c r="B2" s="3"/>
      <c r="C2" s="3"/>
      <c r="D2" s="54"/>
      <c r="E2" s="54"/>
      <c r="F2" s="54"/>
      <c r="G2" s="54"/>
      <c r="H2" s="54"/>
    </row>
    <row r="3" spans="1:10" ht="15.75" customHeight="1" x14ac:dyDescent="0.25">
      <c r="A3" s="95" t="s">
        <v>18</v>
      </c>
      <c r="B3" s="95"/>
      <c r="C3" s="95"/>
      <c r="D3" s="95"/>
      <c r="E3" s="95"/>
      <c r="F3" s="95"/>
      <c r="G3" s="95"/>
      <c r="H3" s="95"/>
    </row>
    <row r="4" spans="1:10" ht="18" x14ac:dyDescent="0.25">
      <c r="A4" s="3"/>
      <c r="B4" s="3"/>
      <c r="C4" s="3"/>
      <c r="D4" s="54"/>
      <c r="E4" s="54"/>
      <c r="F4" s="54"/>
      <c r="G4" s="60"/>
      <c r="H4" s="60"/>
    </row>
    <row r="5" spans="1:10" ht="18" customHeight="1" x14ac:dyDescent="0.25">
      <c r="A5" s="95" t="s">
        <v>4</v>
      </c>
      <c r="B5" s="95"/>
      <c r="C5" s="95"/>
      <c r="D5" s="95"/>
      <c r="E5" s="95"/>
      <c r="F5" s="95"/>
      <c r="G5" s="95"/>
      <c r="H5" s="95"/>
    </row>
    <row r="6" spans="1:10" ht="18" x14ac:dyDescent="0.25">
      <c r="A6" s="3"/>
      <c r="B6" s="3"/>
      <c r="C6" s="3"/>
      <c r="D6" s="54"/>
      <c r="E6" s="54"/>
      <c r="F6" s="54"/>
      <c r="G6" s="60"/>
      <c r="H6" s="60"/>
    </row>
    <row r="7" spans="1:10" ht="15.75" customHeight="1" x14ac:dyDescent="0.25">
      <c r="A7" s="95" t="s">
        <v>40</v>
      </c>
      <c r="B7" s="95"/>
      <c r="C7" s="95"/>
      <c r="D7" s="95"/>
      <c r="E7" s="95"/>
      <c r="F7" s="95"/>
      <c r="G7" s="95"/>
      <c r="H7" s="95"/>
    </row>
    <row r="8" spans="1:10" ht="18" x14ac:dyDescent="0.25">
      <c r="A8" s="3"/>
      <c r="B8" s="3"/>
      <c r="C8" s="3"/>
      <c r="D8" s="54"/>
      <c r="E8" s="54"/>
      <c r="F8" s="54"/>
      <c r="G8" s="60"/>
      <c r="H8" s="60"/>
    </row>
    <row r="9" spans="1:10" ht="25.5" x14ac:dyDescent="0.25">
      <c r="A9" s="18" t="s">
        <v>5</v>
      </c>
      <c r="B9" s="17" t="s">
        <v>6</v>
      </c>
      <c r="C9" s="17" t="s">
        <v>3</v>
      </c>
      <c r="D9" s="62" t="s">
        <v>130</v>
      </c>
      <c r="E9" s="55" t="s">
        <v>131</v>
      </c>
      <c r="F9" s="55" t="s">
        <v>132</v>
      </c>
      <c r="G9" s="55" t="s">
        <v>31</v>
      </c>
      <c r="H9" s="55" t="s">
        <v>133</v>
      </c>
    </row>
    <row r="10" spans="1:10" x14ac:dyDescent="0.25">
      <c r="A10" s="30"/>
      <c r="B10" s="31"/>
      <c r="C10" s="29" t="s">
        <v>0</v>
      </c>
      <c r="D10" s="58">
        <f>D11+D17</f>
        <v>1800804.1700000002</v>
      </c>
      <c r="E10" s="58">
        <f>E11+E17</f>
        <v>2220110</v>
      </c>
      <c r="F10" s="58">
        <f>F11+F17</f>
        <v>2761900</v>
      </c>
      <c r="G10" s="58">
        <f t="shared" ref="G10:H10" si="0">G11+G17</f>
        <v>2707800</v>
      </c>
      <c r="H10" s="58">
        <f t="shared" si="0"/>
        <v>2758700</v>
      </c>
    </row>
    <row r="11" spans="1:10" ht="15.75" customHeight="1" x14ac:dyDescent="0.25">
      <c r="A11" s="9">
        <v>6</v>
      </c>
      <c r="B11" s="9"/>
      <c r="C11" s="9" t="s">
        <v>7</v>
      </c>
      <c r="D11" s="57">
        <f>D12+D14+D15+D16+D13</f>
        <v>1800804.1700000002</v>
      </c>
      <c r="E11" s="57">
        <f t="shared" ref="E11:H11" si="1">E12+E14+E15+E16+E13</f>
        <v>2220110</v>
      </c>
      <c r="F11" s="57">
        <f t="shared" si="1"/>
        <v>2761900</v>
      </c>
      <c r="G11" s="57">
        <f t="shared" si="1"/>
        <v>2707800</v>
      </c>
      <c r="H11" s="57">
        <f t="shared" si="1"/>
        <v>2758700</v>
      </c>
    </row>
    <row r="12" spans="1:10" ht="38.25" x14ac:dyDescent="0.25">
      <c r="A12" s="9"/>
      <c r="B12" s="13">
        <v>63</v>
      </c>
      <c r="C12" s="13" t="s">
        <v>27</v>
      </c>
      <c r="D12" s="64">
        <v>1273319.3700000001</v>
      </c>
      <c r="E12" s="57">
        <v>1680010</v>
      </c>
      <c r="F12" s="57">
        <v>2122600</v>
      </c>
      <c r="G12" s="57">
        <v>2065900</v>
      </c>
      <c r="H12" s="57">
        <v>2117800</v>
      </c>
    </row>
    <row r="13" spans="1:10" x14ac:dyDescent="0.25">
      <c r="A13" s="10"/>
      <c r="B13" s="10">
        <v>64</v>
      </c>
      <c r="C13" s="10" t="s">
        <v>68</v>
      </c>
      <c r="D13" s="64">
        <v>0.01</v>
      </c>
      <c r="E13" s="57">
        <v>0</v>
      </c>
      <c r="F13" s="57">
        <v>0</v>
      </c>
      <c r="G13" s="57">
        <v>0</v>
      </c>
      <c r="H13" s="57">
        <v>0</v>
      </c>
    </row>
    <row r="14" spans="1:10" ht="51" x14ac:dyDescent="0.25">
      <c r="A14" s="10"/>
      <c r="B14" s="10">
        <v>65</v>
      </c>
      <c r="C14" s="45" t="s">
        <v>69</v>
      </c>
      <c r="D14" s="64">
        <v>79540.66</v>
      </c>
      <c r="E14" s="57">
        <v>72000</v>
      </c>
      <c r="F14" s="57">
        <v>70000</v>
      </c>
      <c r="G14" s="57">
        <v>76400</v>
      </c>
      <c r="H14" s="57">
        <v>77000</v>
      </c>
    </row>
    <row r="15" spans="1:10" ht="38.25" x14ac:dyDescent="0.25">
      <c r="A15" s="10"/>
      <c r="B15" s="10">
        <v>66</v>
      </c>
      <c r="C15" s="45" t="s">
        <v>70</v>
      </c>
      <c r="D15" s="64">
        <v>22209.84</v>
      </c>
      <c r="E15" s="57">
        <v>28500</v>
      </c>
      <c r="F15" s="57">
        <v>25800</v>
      </c>
      <c r="G15" s="57">
        <v>30700</v>
      </c>
      <c r="H15" s="57">
        <v>31200</v>
      </c>
    </row>
    <row r="16" spans="1:10" ht="38.25" x14ac:dyDescent="0.25">
      <c r="A16" s="10"/>
      <c r="B16" s="10">
        <v>67</v>
      </c>
      <c r="C16" s="13" t="s">
        <v>28</v>
      </c>
      <c r="D16" s="64">
        <v>425734.29</v>
      </c>
      <c r="E16" s="57">
        <v>439600</v>
      </c>
      <c r="F16" s="57">
        <v>543500</v>
      </c>
      <c r="G16" s="57">
        <v>534800</v>
      </c>
      <c r="H16" s="57">
        <v>532700</v>
      </c>
    </row>
    <row r="17" spans="1:8" ht="25.5" x14ac:dyDescent="0.25">
      <c r="A17" s="12">
        <v>7</v>
      </c>
      <c r="B17" s="12"/>
      <c r="C17" s="21" t="s">
        <v>8</v>
      </c>
      <c r="D17" s="64">
        <v>0</v>
      </c>
      <c r="E17" s="57">
        <v>0</v>
      </c>
      <c r="F17" s="57">
        <v>0</v>
      </c>
      <c r="G17" s="57">
        <v>0</v>
      </c>
      <c r="H17" s="57">
        <v>0</v>
      </c>
    </row>
    <row r="18" spans="1:8" ht="38.25" x14ac:dyDescent="0.25">
      <c r="A18" s="13"/>
      <c r="B18" s="13">
        <v>72</v>
      </c>
      <c r="C18" s="22" t="s">
        <v>26</v>
      </c>
      <c r="D18" s="64">
        <v>0</v>
      </c>
      <c r="E18" s="57">
        <v>0</v>
      </c>
      <c r="F18" s="57">
        <v>0</v>
      </c>
      <c r="G18" s="57">
        <v>0</v>
      </c>
      <c r="H18" s="61">
        <v>0</v>
      </c>
    </row>
    <row r="21" spans="1:8" ht="15.75" x14ac:dyDescent="0.25">
      <c r="A21" s="95" t="s">
        <v>41</v>
      </c>
      <c r="B21" s="115"/>
      <c r="C21" s="115"/>
      <c r="D21" s="115"/>
      <c r="E21" s="115"/>
      <c r="F21" s="115"/>
      <c r="G21" s="115"/>
      <c r="H21" s="115"/>
    </row>
    <row r="22" spans="1:8" ht="18" x14ac:dyDescent="0.25">
      <c r="A22" s="3"/>
      <c r="B22" s="3"/>
      <c r="C22" s="3"/>
      <c r="D22" s="54"/>
      <c r="E22" s="54"/>
      <c r="F22" s="54"/>
      <c r="G22" s="60"/>
      <c r="H22" s="60"/>
    </row>
    <row r="23" spans="1:8" ht="25.5" x14ac:dyDescent="0.25">
      <c r="A23" s="18" t="s">
        <v>5</v>
      </c>
      <c r="B23" s="17" t="s">
        <v>6</v>
      </c>
      <c r="C23" s="17" t="s">
        <v>9</v>
      </c>
      <c r="D23" s="62" t="s">
        <v>130</v>
      </c>
      <c r="E23" s="55" t="s">
        <v>131</v>
      </c>
      <c r="F23" s="55" t="s">
        <v>132</v>
      </c>
      <c r="G23" s="55" t="s">
        <v>31</v>
      </c>
      <c r="H23" s="55" t="s">
        <v>133</v>
      </c>
    </row>
    <row r="24" spans="1:8" x14ac:dyDescent="0.25">
      <c r="A24" s="30"/>
      <c r="B24" s="31"/>
      <c r="C24" s="29" t="s">
        <v>1</v>
      </c>
      <c r="D24" s="56">
        <f t="shared" ref="D24:E24" si="2">D25+D31</f>
        <v>1715719.7</v>
      </c>
      <c r="E24" s="56">
        <f t="shared" si="2"/>
        <v>2225110</v>
      </c>
      <c r="F24" s="56">
        <f>F25+F31</f>
        <v>2769900</v>
      </c>
      <c r="G24" s="56">
        <f t="shared" ref="G24:H24" si="3">G25+G31</f>
        <v>2707800</v>
      </c>
      <c r="H24" s="56">
        <f t="shared" si="3"/>
        <v>2758700</v>
      </c>
    </row>
    <row r="25" spans="1:8" ht="15.75" customHeight="1" x14ac:dyDescent="0.25">
      <c r="A25" s="9">
        <v>3</v>
      </c>
      <c r="B25" s="9"/>
      <c r="C25" s="9" t="s">
        <v>10</v>
      </c>
      <c r="D25" s="57">
        <f t="shared" ref="D25:E25" si="4">D26+D27+D28+D29+D30</f>
        <v>1686195.18</v>
      </c>
      <c r="E25" s="57">
        <f t="shared" si="4"/>
        <v>2185870</v>
      </c>
      <c r="F25" s="57">
        <f>F26+F27+F28+F29+F30</f>
        <v>2714700</v>
      </c>
      <c r="G25" s="57">
        <f t="shared" ref="G25:H25" si="5">G26+G27+G28+G29+G30</f>
        <v>2651200</v>
      </c>
      <c r="H25" s="57">
        <f t="shared" si="5"/>
        <v>2700800</v>
      </c>
    </row>
    <row r="26" spans="1:8" ht="15.75" customHeight="1" x14ac:dyDescent="0.25">
      <c r="A26" s="9"/>
      <c r="B26" s="13">
        <v>31</v>
      </c>
      <c r="C26" s="13" t="s">
        <v>11</v>
      </c>
      <c r="D26" s="64">
        <v>1347540.06</v>
      </c>
      <c r="E26" s="57">
        <v>1754320</v>
      </c>
      <c r="F26" s="57">
        <v>2281300</v>
      </c>
      <c r="G26" s="57">
        <v>2216300</v>
      </c>
      <c r="H26" s="57">
        <v>2263600</v>
      </c>
    </row>
    <row r="27" spans="1:8" x14ac:dyDescent="0.25">
      <c r="A27" s="10"/>
      <c r="B27" s="10">
        <v>32</v>
      </c>
      <c r="C27" s="10" t="s">
        <v>21</v>
      </c>
      <c r="D27" s="64">
        <v>280236.07</v>
      </c>
      <c r="E27" s="57">
        <v>378950</v>
      </c>
      <c r="F27" s="57">
        <v>380300</v>
      </c>
      <c r="G27" s="57">
        <v>381800</v>
      </c>
      <c r="H27" s="57">
        <v>383700</v>
      </c>
    </row>
    <row r="28" spans="1:8" x14ac:dyDescent="0.25">
      <c r="A28" s="10"/>
      <c r="B28" s="10">
        <v>34</v>
      </c>
      <c r="C28" s="10" t="s">
        <v>71</v>
      </c>
      <c r="D28" s="64">
        <v>2626.44</v>
      </c>
      <c r="E28" s="57">
        <v>6200</v>
      </c>
      <c r="F28" s="57">
        <v>1500</v>
      </c>
      <c r="G28" s="57">
        <v>1500</v>
      </c>
      <c r="H28" s="57">
        <v>1500</v>
      </c>
    </row>
    <row r="29" spans="1:8" ht="38.25" x14ac:dyDescent="0.25">
      <c r="A29" s="10"/>
      <c r="B29" s="10">
        <v>37</v>
      </c>
      <c r="C29" s="45" t="s">
        <v>72</v>
      </c>
      <c r="D29" s="64">
        <v>54811.88</v>
      </c>
      <c r="E29" s="57">
        <v>45400</v>
      </c>
      <c r="F29" s="57">
        <v>50400</v>
      </c>
      <c r="G29" s="57">
        <v>50400</v>
      </c>
      <c r="H29" s="57">
        <v>50800</v>
      </c>
    </row>
    <row r="30" spans="1:8" x14ac:dyDescent="0.25">
      <c r="A30" s="10"/>
      <c r="B30" s="10">
        <v>38</v>
      </c>
      <c r="C30" s="45" t="s">
        <v>73</v>
      </c>
      <c r="D30" s="64">
        <v>980.73</v>
      </c>
      <c r="E30" s="57">
        <v>1000</v>
      </c>
      <c r="F30" s="57">
        <v>1200</v>
      </c>
      <c r="G30" s="57">
        <v>1200</v>
      </c>
      <c r="H30" s="57">
        <v>1200</v>
      </c>
    </row>
    <row r="31" spans="1:8" ht="25.5" x14ac:dyDescent="0.25">
      <c r="A31" s="12">
        <v>4</v>
      </c>
      <c r="B31" s="12"/>
      <c r="C31" s="21" t="s">
        <v>12</v>
      </c>
      <c r="D31" s="57">
        <f t="shared" ref="D31:E31" si="6">D32</f>
        <v>29524.52</v>
      </c>
      <c r="E31" s="57">
        <f t="shared" si="6"/>
        <v>39240</v>
      </c>
      <c r="F31" s="57">
        <f>F32</f>
        <v>55200</v>
      </c>
      <c r="G31" s="57">
        <f t="shared" ref="G31:H31" si="7">G32</f>
        <v>56600</v>
      </c>
      <c r="H31" s="57">
        <f t="shared" si="7"/>
        <v>57900</v>
      </c>
    </row>
    <row r="32" spans="1:8" ht="38.25" x14ac:dyDescent="0.25">
      <c r="A32" s="13"/>
      <c r="B32" s="13">
        <v>42</v>
      </c>
      <c r="C32" s="22" t="s">
        <v>29</v>
      </c>
      <c r="D32" s="64">
        <v>29524.52</v>
      </c>
      <c r="E32" s="57">
        <v>39240</v>
      </c>
      <c r="F32" s="57">
        <v>55200</v>
      </c>
      <c r="G32" s="57">
        <v>56600</v>
      </c>
      <c r="H32" s="61">
        <v>57900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4"/>
  <sheetViews>
    <sheetView topLeftCell="A2" workbookViewId="0">
      <selection activeCell="B13" sqref="B13"/>
    </sheetView>
  </sheetViews>
  <sheetFormatPr defaultRowHeight="15" x14ac:dyDescent="0.25"/>
  <cols>
    <col min="1" max="1" width="25.28515625" customWidth="1"/>
    <col min="2" max="6" width="25.28515625" style="59" customWidth="1"/>
  </cols>
  <sheetData>
    <row r="1" spans="1:10" ht="42" customHeight="1" x14ac:dyDescent="0.25">
      <c r="A1" s="95" t="s">
        <v>137</v>
      </c>
      <c r="B1" s="95"/>
      <c r="C1" s="95"/>
      <c r="D1" s="95"/>
      <c r="E1" s="95"/>
      <c r="F1" s="95"/>
      <c r="G1" s="90"/>
      <c r="H1" s="90"/>
      <c r="I1" s="90"/>
      <c r="J1" s="90"/>
    </row>
    <row r="2" spans="1:10" ht="18" customHeight="1" x14ac:dyDescent="0.25">
      <c r="A2" s="3"/>
      <c r="B2" s="54"/>
      <c r="C2" s="54"/>
      <c r="D2" s="54"/>
      <c r="E2" s="54"/>
      <c r="F2" s="54"/>
    </row>
    <row r="3" spans="1:10" ht="15.75" customHeight="1" x14ac:dyDescent="0.25">
      <c r="A3" s="95" t="s">
        <v>18</v>
      </c>
      <c r="B3" s="95"/>
      <c r="C3" s="95"/>
      <c r="D3" s="95"/>
      <c r="E3" s="95"/>
      <c r="F3" s="95"/>
    </row>
    <row r="4" spans="1:10" ht="18" x14ac:dyDescent="0.25">
      <c r="B4" s="54"/>
      <c r="C4" s="54"/>
      <c r="D4" s="54"/>
      <c r="E4" s="60"/>
      <c r="F4" s="60"/>
    </row>
    <row r="5" spans="1:10" ht="18" customHeight="1" x14ac:dyDescent="0.25">
      <c r="A5" s="95" t="s">
        <v>4</v>
      </c>
      <c r="B5" s="95"/>
      <c r="C5" s="95"/>
      <c r="D5" s="95"/>
      <c r="E5" s="95"/>
      <c r="F5" s="95"/>
    </row>
    <row r="6" spans="1:10" ht="18" x14ac:dyDescent="0.25">
      <c r="A6" s="3"/>
      <c r="B6" s="54"/>
      <c r="C6" s="54"/>
      <c r="D6" s="54"/>
      <c r="E6" s="60"/>
      <c r="F6" s="60"/>
    </row>
    <row r="7" spans="1:10" ht="15.75" customHeight="1" x14ac:dyDescent="0.25">
      <c r="A7" s="95" t="s">
        <v>42</v>
      </c>
      <c r="B7" s="95"/>
      <c r="C7" s="95"/>
      <c r="D7" s="95"/>
      <c r="E7" s="95"/>
      <c r="F7" s="95"/>
    </row>
    <row r="8" spans="1:10" ht="18" x14ac:dyDescent="0.25">
      <c r="A8" s="3"/>
      <c r="B8" s="54"/>
      <c r="C8" s="54"/>
      <c r="D8" s="54"/>
      <c r="E8" s="60"/>
      <c r="F8" s="60"/>
    </row>
    <row r="9" spans="1:10" ht="25.5" x14ac:dyDescent="0.25">
      <c r="A9" s="18" t="s">
        <v>44</v>
      </c>
      <c r="B9" s="62" t="s">
        <v>130</v>
      </c>
      <c r="C9" s="55" t="s">
        <v>131</v>
      </c>
      <c r="D9" s="55" t="s">
        <v>132</v>
      </c>
      <c r="E9" s="55" t="s">
        <v>31</v>
      </c>
      <c r="F9" s="55" t="s">
        <v>133</v>
      </c>
    </row>
    <row r="10" spans="1:10" x14ac:dyDescent="0.25">
      <c r="A10" s="32" t="s">
        <v>0</v>
      </c>
      <c r="B10" s="56">
        <f>B11+B14+B16+B18+B21+B23</f>
        <v>1800804.17</v>
      </c>
      <c r="C10" s="56">
        <f>C11+C14+C16+C18+C21+C23</f>
        <v>2220110</v>
      </c>
      <c r="D10" s="56">
        <f t="shared" ref="D10:F10" si="0">D11+D14+D16+D18+D21+D23</f>
        <v>2761900</v>
      </c>
      <c r="E10" s="56">
        <f t="shared" si="0"/>
        <v>2707800</v>
      </c>
      <c r="F10" s="56">
        <f t="shared" si="0"/>
        <v>2758700</v>
      </c>
    </row>
    <row r="11" spans="1:10" x14ac:dyDescent="0.25">
      <c r="A11" s="21" t="s">
        <v>49</v>
      </c>
      <c r="B11" s="56">
        <f t="shared" ref="B11:C11" si="1">B12+B13</f>
        <v>425734.29</v>
      </c>
      <c r="C11" s="56">
        <f t="shared" si="1"/>
        <v>439600</v>
      </c>
      <c r="D11" s="56">
        <f>D12+D13</f>
        <v>543500</v>
      </c>
      <c r="E11" s="56">
        <f t="shared" ref="E11:F11" si="2">E12+E13</f>
        <v>534800</v>
      </c>
      <c r="F11" s="56">
        <f t="shared" si="2"/>
        <v>532700</v>
      </c>
    </row>
    <row r="12" spans="1:10" x14ac:dyDescent="0.25">
      <c r="A12" s="11" t="s">
        <v>50</v>
      </c>
      <c r="B12" s="57">
        <v>323476.24</v>
      </c>
      <c r="C12" s="57">
        <v>353900</v>
      </c>
      <c r="D12" s="57">
        <v>429000</v>
      </c>
      <c r="E12" s="57">
        <v>420300</v>
      </c>
      <c r="F12" s="57">
        <v>418200</v>
      </c>
    </row>
    <row r="13" spans="1:10" ht="25.5" x14ac:dyDescent="0.25">
      <c r="A13" s="15" t="s">
        <v>74</v>
      </c>
      <c r="B13" s="57">
        <v>102258.05</v>
      </c>
      <c r="C13" s="57">
        <v>85700</v>
      </c>
      <c r="D13" s="57">
        <v>114500</v>
      </c>
      <c r="E13" s="57">
        <v>114500</v>
      </c>
      <c r="F13" s="57">
        <v>114500</v>
      </c>
    </row>
    <row r="14" spans="1:10" x14ac:dyDescent="0.25">
      <c r="A14" s="53" t="s">
        <v>51</v>
      </c>
      <c r="B14" s="58">
        <f>B15</f>
        <v>12043.54</v>
      </c>
      <c r="C14" s="58">
        <f>C15</f>
        <v>17000</v>
      </c>
      <c r="D14" s="58">
        <f>D15</f>
        <v>18000</v>
      </c>
      <c r="E14" s="58">
        <f t="shared" ref="E14:F14" si="3">E15</f>
        <v>22700</v>
      </c>
      <c r="F14" s="58">
        <f t="shared" si="3"/>
        <v>23200</v>
      </c>
    </row>
    <row r="15" spans="1:10" x14ac:dyDescent="0.25">
      <c r="A15" s="45" t="s">
        <v>75</v>
      </c>
      <c r="B15" s="57">
        <v>12043.54</v>
      </c>
      <c r="C15" s="57">
        <v>17000</v>
      </c>
      <c r="D15" s="57">
        <v>18000</v>
      </c>
      <c r="E15" s="57">
        <v>22700</v>
      </c>
      <c r="F15" s="57">
        <v>23200</v>
      </c>
    </row>
    <row r="16" spans="1:10" ht="25.5" x14ac:dyDescent="0.25">
      <c r="A16" s="9" t="s">
        <v>47</v>
      </c>
      <c r="B16" s="58">
        <f>B17</f>
        <v>79540.66</v>
      </c>
      <c r="C16" s="58">
        <f t="shared" ref="C16:F16" si="4">C17</f>
        <v>72000</v>
      </c>
      <c r="D16" s="58">
        <f t="shared" si="4"/>
        <v>70000</v>
      </c>
      <c r="E16" s="58">
        <f t="shared" si="4"/>
        <v>76400</v>
      </c>
      <c r="F16" s="58">
        <f t="shared" si="4"/>
        <v>77000</v>
      </c>
    </row>
    <row r="17" spans="1:6" ht="25.5" x14ac:dyDescent="0.25">
      <c r="A17" s="45" t="s">
        <v>48</v>
      </c>
      <c r="B17" s="57">
        <v>79540.66</v>
      </c>
      <c r="C17" s="57">
        <v>72000</v>
      </c>
      <c r="D17" s="57">
        <v>70000</v>
      </c>
      <c r="E17" s="57">
        <v>76400</v>
      </c>
      <c r="F17" s="57">
        <v>77000</v>
      </c>
    </row>
    <row r="18" spans="1:6" x14ac:dyDescent="0.25">
      <c r="A18" s="32" t="s">
        <v>45</v>
      </c>
      <c r="B18" s="58">
        <f>B19+B20</f>
        <v>1273319.3699999999</v>
      </c>
      <c r="C18" s="58">
        <f t="shared" ref="C18:F18" si="5">C19+C20</f>
        <v>1680010</v>
      </c>
      <c r="D18" s="58">
        <f t="shared" si="5"/>
        <v>2122600</v>
      </c>
      <c r="E18" s="58">
        <f t="shared" si="5"/>
        <v>2065900</v>
      </c>
      <c r="F18" s="58">
        <f t="shared" si="5"/>
        <v>2117800</v>
      </c>
    </row>
    <row r="19" spans="1:6" x14ac:dyDescent="0.25">
      <c r="A19" s="10" t="s">
        <v>46</v>
      </c>
      <c r="B19" s="57">
        <v>1247732.96</v>
      </c>
      <c r="C19" s="57">
        <v>1661900</v>
      </c>
      <c r="D19" s="57">
        <v>2053200</v>
      </c>
      <c r="E19" s="57">
        <v>1996500</v>
      </c>
      <c r="F19" s="61">
        <v>2048400</v>
      </c>
    </row>
    <row r="20" spans="1:6" ht="25.5" x14ac:dyDescent="0.25">
      <c r="A20" s="45" t="s">
        <v>76</v>
      </c>
      <c r="B20" s="57">
        <v>25586.41</v>
      </c>
      <c r="C20" s="57">
        <v>18110</v>
      </c>
      <c r="D20" s="57">
        <v>69400</v>
      </c>
      <c r="E20" s="57">
        <v>69400</v>
      </c>
      <c r="F20" s="61">
        <v>69400</v>
      </c>
    </row>
    <row r="21" spans="1:6" x14ac:dyDescent="0.25">
      <c r="A21" s="23" t="s">
        <v>78</v>
      </c>
      <c r="B21" s="58">
        <f>B22</f>
        <v>10166.31</v>
      </c>
      <c r="C21" s="58">
        <f t="shared" ref="C21:F21" si="6">C22</f>
        <v>11500</v>
      </c>
      <c r="D21" s="58">
        <f t="shared" si="6"/>
        <v>7800</v>
      </c>
      <c r="E21" s="58">
        <f t="shared" si="6"/>
        <v>8000</v>
      </c>
      <c r="F21" s="58">
        <f t="shared" si="6"/>
        <v>8000</v>
      </c>
    </row>
    <row r="22" spans="1:6" x14ac:dyDescent="0.25">
      <c r="A22" s="11" t="s">
        <v>77</v>
      </c>
      <c r="B22" s="57">
        <v>10166.31</v>
      </c>
      <c r="C22" s="57">
        <v>11500</v>
      </c>
      <c r="D22" s="57">
        <v>7800</v>
      </c>
      <c r="E22" s="57">
        <v>8000</v>
      </c>
      <c r="F22" s="61">
        <v>8000</v>
      </c>
    </row>
    <row r="23" spans="1:6" ht="25.5" x14ac:dyDescent="0.25">
      <c r="A23" s="53" t="s">
        <v>79</v>
      </c>
      <c r="B23" s="58">
        <f>B24</f>
        <v>0</v>
      </c>
      <c r="C23" s="58">
        <f t="shared" ref="C23:F23" si="7">C24</f>
        <v>0</v>
      </c>
      <c r="D23" s="58">
        <f t="shared" si="7"/>
        <v>0</v>
      </c>
      <c r="E23" s="58">
        <f t="shared" si="7"/>
        <v>0</v>
      </c>
      <c r="F23" s="58">
        <f t="shared" si="7"/>
        <v>0</v>
      </c>
    </row>
    <row r="24" spans="1:6" ht="25.5" x14ac:dyDescent="0.25">
      <c r="A24" s="15" t="s">
        <v>80</v>
      </c>
      <c r="B24" s="57">
        <v>0</v>
      </c>
      <c r="C24" s="57">
        <v>0</v>
      </c>
      <c r="D24" s="57">
        <v>0</v>
      </c>
      <c r="E24" s="57">
        <v>0</v>
      </c>
      <c r="F24" s="61">
        <v>0</v>
      </c>
    </row>
    <row r="27" spans="1:6" ht="15.75" customHeight="1" x14ac:dyDescent="0.25">
      <c r="A27" s="95" t="s">
        <v>43</v>
      </c>
      <c r="B27" s="95"/>
      <c r="C27" s="95"/>
      <c r="D27" s="95"/>
      <c r="E27" s="95"/>
      <c r="F27" s="95"/>
    </row>
    <row r="28" spans="1:6" ht="18" x14ac:dyDescent="0.25">
      <c r="A28" s="3"/>
      <c r="B28" s="54"/>
      <c r="C28" s="54"/>
      <c r="D28" s="54"/>
      <c r="E28" s="60"/>
      <c r="F28" s="60"/>
    </row>
    <row r="29" spans="1:6" ht="25.5" x14ac:dyDescent="0.25">
      <c r="A29" s="18" t="s">
        <v>44</v>
      </c>
      <c r="B29" s="62" t="s">
        <v>130</v>
      </c>
      <c r="C29" s="55" t="s">
        <v>131</v>
      </c>
      <c r="D29" s="55" t="s">
        <v>132</v>
      </c>
      <c r="E29" s="55" t="s">
        <v>31</v>
      </c>
      <c r="F29" s="55" t="s">
        <v>133</v>
      </c>
    </row>
    <row r="30" spans="1:6" x14ac:dyDescent="0.25">
      <c r="A30" s="32" t="s">
        <v>1</v>
      </c>
      <c r="B30" s="63">
        <f>B31+B34+B36+B38+B41+B43</f>
        <v>1715719.7</v>
      </c>
      <c r="C30" s="63">
        <f t="shared" ref="C30:F30" si="8">C31+C34+C36+C38+C41+C43</f>
        <v>2225110</v>
      </c>
      <c r="D30" s="63">
        <f t="shared" si="8"/>
        <v>2769900</v>
      </c>
      <c r="E30" s="63">
        <f t="shared" si="8"/>
        <v>2707800</v>
      </c>
      <c r="F30" s="63">
        <f t="shared" si="8"/>
        <v>2758700</v>
      </c>
    </row>
    <row r="31" spans="1:6" x14ac:dyDescent="0.25">
      <c r="A31" s="21" t="s">
        <v>49</v>
      </c>
      <c r="B31" s="56">
        <f>B32+B33</f>
        <v>371439.91000000003</v>
      </c>
      <c r="C31" s="56">
        <f t="shared" ref="C31:F31" si="9">C32+C33</f>
        <v>439600</v>
      </c>
      <c r="D31" s="56">
        <f t="shared" si="9"/>
        <v>543500</v>
      </c>
      <c r="E31" s="56">
        <f t="shared" si="9"/>
        <v>534800</v>
      </c>
      <c r="F31" s="56">
        <f t="shared" si="9"/>
        <v>532700</v>
      </c>
    </row>
    <row r="32" spans="1:6" x14ac:dyDescent="0.25">
      <c r="A32" s="11" t="s">
        <v>50</v>
      </c>
      <c r="B32" s="57">
        <v>309713.08</v>
      </c>
      <c r="C32" s="57">
        <v>353900</v>
      </c>
      <c r="D32" s="57">
        <v>429000</v>
      </c>
      <c r="E32" s="57">
        <v>420300</v>
      </c>
      <c r="F32" s="57">
        <v>418200</v>
      </c>
    </row>
    <row r="33" spans="1:6" ht="25.5" x14ac:dyDescent="0.25">
      <c r="A33" s="15" t="s">
        <v>74</v>
      </c>
      <c r="B33" s="57">
        <v>61726.83</v>
      </c>
      <c r="C33" s="57">
        <v>85700</v>
      </c>
      <c r="D33" s="57">
        <v>114500</v>
      </c>
      <c r="E33" s="57">
        <v>114500</v>
      </c>
      <c r="F33" s="57">
        <v>114500</v>
      </c>
    </row>
    <row r="34" spans="1:6" x14ac:dyDescent="0.25">
      <c r="A34" s="53" t="s">
        <v>51</v>
      </c>
      <c r="B34" s="67">
        <f>B35</f>
        <v>12671.24</v>
      </c>
      <c r="C34" s="67">
        <f t="shared" ref="C34:F34" si="10">C35</f>
        <v>20000</v>
      </c>
      <c r="D34" s="67">
        <f t="shared" si="10"/>
        <v>22000</v>
      </c>
      <c r="E34" s="67">
        <f t="shared" si="10"/>
        <v>22700</v>
      </c>
      <c r="F34" s="67">
        <f t="shared" si="10"/>
        <v>23200</v>
      </c>
    </row>
    <row r="35" spans="1:6" x14ac:dyDescent="0.25">
      <c r="A35" s="45" t="s">
        <v>75</v>
      </c>
      <c r="B35" s="64">
        <v>12671.24</v>
      </c>
      <c r="C35" s="57">
        <v>20000</v>
      </c>
      <c r="D35" s="57">
        <v>22000</v>
      </c>
      <c r="E35" s="57">
        <v>22700</v>
      </c>
      <c r="F35" s="57">
        <v>23200</v>
      </c>
    </row>
    <row r="36" spans="1:6" ht="25.5" x14ac:dyDescent="0.25">
      <c r="A36" s="9" t="s">
        <v>47</v>
      </c>
      <c r="B36" s="67">
        <f>B37</f>
        <v>53206.95</v>
      </c>
      <c r="C36" s="67">
        <f t="shared" ref="C36:F36" si="11">C37</f>
        <v>74000</v>
      </c>
      <c r="D36" s="67">
        <f t="shared" si="11"/>
        <v>74000</v>
      </c>
      <c r="E36" s="67">
        <f t="shared" si="11"/>
        <v>76400</v>
      </c>
      <c r="F36" s="67">
        <f t="shared" si="11"/>
        <v>77000</v>
      </c>
    </row>
    <row r="37" spans="1:6" ht="25.5" x14ac:dyDescent="0.25">
      <c r="A37" s="45" t="s">
        <v>48</v>
      </c>
      <c r="B37" s="64">
        <v>53206.95</v>
      </c>
      <c r="C37" s="57">
        <v>74000</v>
      </c>
      <c r="D37" s="57">
        <v>74000</v>
      </c>
      <c r="E37" s="57">
        <v>76400</v>
      </c>
      <c r="F37" s="57">
        <v>77000</v>
      </c>
    </row>
    <row r="38" spans="1:6" x14ac:dyDescent="0.25">
      <c r="A38" s="32" t="s">
        <v>45</v>
      </c>
      <c r="B38" s="67">
        <f>B39+B40</f>
        <v>1270709.1499999999</v>
      </c>
      <c r="C38" s="67">
        <f t="shared" ref="C38:F38" si="12">C39+C40</f>
        <v>1680010</v>
      </c>
      <c r="D38" s="67">
        <f t="shared" si="12"/>
        <v>2122600</v>
      </c>
      <c r="E38" s="67">
        <f t="shared" si="12"/>
        <v>2065900</v>
      </c>
      <c r="F38" s="67">
        <f t="shared" si="12"/>
        <v>2117800</v>
      </c>
    </row>
    <row r="39" spans="1:6" x14ac:dyDescent="0.25">
      <c r="A39" s="10" t="s">
        <v>46</v>
      </c>
      <c r="B39" s="64">
        <v>1242025.93</v>
      </c>
      <c r="C39" s="57">
        <v>1661900</v>
      </c>
      <c r="D39" s="57">
        <v>2053200</v>
      </c>
      <c r="E39" s="57">
        <v>1996500</v>
      </c>
      <c r="F39" s="61">
        <v>2048400</v>
      </c>
    </row>
    <row r="40" spans="1:6" ht="25.5" x14ac:dyDescent="0.25">
      <c r="A40" s="45" t="s">
        <v>76</v>
      </c>
      <c r="B40" s="64">
        <v>28683.22</v>
      </c>
      <c r="C40" s="57">
        <v>18110</v>
      </c>
      <c r="D40" s="57">
        <v>69400</v>
      </c>
      <c r="E40" s="57">
        <v>69400</v>
      </c>
      <c r="F40" s="61">
        <v>69400</v>
      </c>
    </row>
    <row r="41" spans="1:6" x14ac:dyDescent="0.25">
      <c r="A41" s="23" t="s">
        <v>78</v>
      </c>
      <c r="B41" s="67">
        <f>B42</f>
        <v>7692.45</v>
      </c>
      <c r="C41" s="67">
        <f t="shared" ref="C41:F41" si="13">C42</f>
        <v>11500</v>
      </c>
      <c r="D41" s="67">
        <f t="shared" si="13"/>
        <v>7800</v>
      </c>
      <c r="E41" s="67">
        <f t="shared" si="13"/>
        <v>8000</v>
      </c>
      <c r="F41" s="67">
        <f t="shared" si="13"/>
        <v>8000</v>
      </c>
    </row>
    <row r="42" spans="1:6" x14ac:dyDescent="0.25">
      <c r="A42" s="11" t="s">
        <v>77</v>
      </c>
      <c r="B42" s="64">
        <v>7692.45</v>
      </c>
      <c r="C42" s="57">
        <v>11500</v>
      </c>
      <c r="D42" s="57">
        <v>7800</v>
      </c>
      <c r="E42" s="57">
        <v>8000</v>
      </c>
      <c r="F42" s="61">
        <v>8000</v>
      </c>
    </row>
    <row r="43" spans="1:6" ht="25.5" x14ac:dyDescent="0.25">
      <c r="A43" s="53" t="s">
        <v>79</v>
      </c>
      <c r="B43" s="58">
        <f t="shared" ref="B43:E43" si="14">B44</f>
        <v>0</v>
      </c>
      <c r="C43" s="58">
        <f t="shared" si="14"/>
        <v>0</v>
      </c>
      <c r="D43" s="58">
        <f t="shared" si="14"/>
        <v>0</v>
      </c>
      <c r="E43" s="58">
        <f t="shared" si="14"/>
        <v>0</v>
      </c>
      <c r="F43" s="58">
        <f>F44</f>
        <v>0</v>
      </c>
    </row>
    <row r="44" spans="1:6" ht="25.5" x14ac:dyDescent="0.25">
      <c r="A44" s="15" t="s">
        <v>80</v>
      </c>
      <c r="B44" s="64">
        <v>0</v>
      </c>
      <c r="C44" s="57">
        <v>0</v>
      </c>
      <c r="D44" s="57">
        <v>0</v>
      </c>
      <c r="E44" s="57">
        <v>0</v>
      </c>
      <c r="F44" s="61">
        <v>0</v>
      </c>
    </row>
  </sheetData>
  <mergeCells count="5">
    <mergeCell ref="A1:F1"/>
    <mergeCell ref="A3:F3"/>
    <mergeCell ref="A5:F5"/>
    <mergeCell ref="A7:F7"/>
    <mergeCell ref="A27:F27"/>
  </mergeCells>
  <phoneticPr fontId="21" type="noConversion"/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workbookViewId="0">
      <selection activeCell="P36" sqref="P36"/>
    </sheetView>
  </sheetViews>
  <sheetFormatPr defaultRowHeight="15" x14ac:dyDescent="0.25"/>
  <cols>
    <col min="1" max="1" width="37.7109375" customWidth="1"/>
    <col min="2" max="6" width="25.28515625" style="59" customWidth="1"/>
  </cols>
  <sheetData>
    <row r="1" spans="1:10" ht="42" customHeight="1" x14ac:dyDescent="0.25">
      <c r="A1" s="95" t="s">
        <v>137</v>
      </c>
      <c r="B1" s="95"/>
      <c r="C1" s="95"/>
      <c r="D1" s="95"/>
      <c r="E1" s="95"/>
      <c r="F1" s="95"/>
      <c r="G1" s="90"/>
      <c r="H1" s="90"/>
      <c r="I1" s="90"/>
      <c r="J1" s="90"/>
    </row>
    <row r="2" spans="1:10" ht="18" customHeight="1" x14ac:dyDescent="0.25">
      <c r="A2" s="3"/>
      <c r="B2" s="54"/>
      <c r="C2" s="54"/>
      <c r="D2" s="54"/>
      <c r="E2" s="54"/>
      <c r="F2" s="54"/>
    </row>
    <row r="3" spans="1:10" ht="15.75" x14ac:dyDescent="0.25">
      <c r="A3" s="95" t="s">
        <v>18</v>
      </c>
      <c r="B3" s="116"/>
      <c r="C3" s="116"/>
      <c r="D3" s="116"/>
      <c r="E3" s="117"/>
      <c r="F3" s="117"/>
    </row>
    <row r="4" spans="1:10" ht="18" x14ac:dyDescent="0.25">
      <c r="A4" s="3"/>
      <c r="B4" s="54"/>
      <c r="C4" s="54"/>
      <c r="D4" s="54"/>
      <c r="E4" s="60"/>
      <c r="F4" s="60"/>
    </row>
    <row r="5" spans="1:10" ht="18" customHeight="1" x14ac:dyDescent="0.25">
      <c r="A5" s="95" t="s">
        <v>4</v>
      </c>
      <c r="B5" s="118"/>
      <c r="C5" s="118"/>
      <c r="D5" s="118"/>
      <c r="E5" s="118"/>
      <c r="F5" s="118"/>
    </row>
    <row r="6" spans="1:10" ht="18" x14ac:dyDescent="0.25">
      <c r="A6" s="3"/>
      <c r="B6" s="54"/>
      <c r="C6" s="54"/>
      <c r="D6" s="54"/>
      <c r="E6" s="60"/>
      <c r="F6" s="60"/>
    </row>
    <row r="7" spans="1:10" ht="15.75" x14ac:dyDescent="0.25">
      <c r="A7" s="95" t="s">
        <v>13</v>
      </c>
      <c r="B7" s="119"/>
      <c r="C7" s="119"/>
      <c r="D7" s="119"/>
      <c r="E7" s="119"/>
      <c r="F7" s="119"/>
    </row>
    <row r="8" spans="1:10" ht="18" x14ac:dyDescent="0.25">
      <c r="A8" s="3"/>
      <c r="B8" s="54"/>
      <c r="C8" s="54"/>
      <c r="D8" s="54"/>
      <c r="E8" s="60"/>
      <c r="F8" s="60"/>
    </row>
    <row r="9" spans="1:10" ht="25.5" x14ac:dyDescent="0.25">
      <c r="A9" s="18" t="s">
        <v>44</v>
      </c>
      <c r="B9" s="62" t="s">
        <v>130</v>
      </c>
      <c r="C9" s="55" t="s">
        <v>131</v>
      </c>
      <c r="D9" s="55" t="s">
        <v>132</v>
      </c>
      <c r="E9" s="55" t="s">
        <v>31</v>
      </c>
      <c r="F9" s="55" t="s">
        <v>133</v>
      </c>
    </row>
    <row r="10" spans="1:10" ht="15.75" customHeight="1" x14ac:dyDescent="0.25">
      <c r="A10" s="9" t="s">
        <v>14</v>
      </c>
      <c r="B10" s="67">
        <f>B11</f>
        <v>1715719.7</v>
      </c>
      <c r="C10" s="67">
        <f t="shared" ref="C10:F11" si="0">C11</f>
        <v>2225110</v>
      </c>
      <c r="D10" s="67">
        <f t="shared" si="0"/>
        <v>2769900</v>
      </c>
      <c r="E10" s="67">
        <f t="shared" si="0"/>
        <v>2707800</v>
      </c>
      <c r="F10" s="67">
        <f t="shared" si="0"/>
        <v>2758700</v>
      </c>
    </row>
    <row r="11" spans="1:10" ht="15.75" customHeight="1" x14ac:dyDescent="0.25">
      <c r="A11" s="9" t="s">
        <v>81</v>
      </c>
      <c r="B11" s="67">
        <f>B12</f>
        <v>1715719.7</v>
      </c>
      <c r="C11" s="67">
        <f t="shared" si="0"/>
        <v>2225110</v>
      </c>
      <c r="D11" s="67">
        <f t="shared" si="0"/>
        <v>2769900</v>
      </c>
      <c r="E11" s="67">
        <f t="shared" si="0"/>
        <v>2707800</v>
      </c>
      <c r="F11" s="67">
        <f t="shared" si="0"/>
        <v>2758700</v>
      </c>
    </row>
    <row r="12" spans="1:10" x14ac:dyDescent="0.25">
      <c r="A12" s="15" t="s">
        <v>82</v>
      </c>
      <c r="B12" s="64">
        <v>1715719.7</v>
      </c>
      <c r="C12" s="57">
        <v>2225110</v>
      </c>
      <c r="D12" s="57">
        <v>2769900</v>
      </c>
      <c r="E12" s="57">
        <v>2707800</v>
      </c>
      <c r="F12" s="57">
        <v>2758700</v>
      </c>
    </row>
    <row r="13" spans="1:10" x14ac:dyDescent="0.25">
      <c r="A13" s="14"/>
      <c r="B13" s="64"/>
      <c r="C13" s="57"/>
      <c r="D13" s="57"/>
      <c r="E13" s="57"/>
      <c r="F13" s="57"/>
    </row>
    <row r="14" spans="1:10" x14ac:dyDescent="0.25">
      <c r="A14" s="9"/>
      <c r="B14" s="64"/>
      <c r="C14" s="57"/>
      <c r="D14" s="57"/>
      <c r="E14" s="57"/>
      <c r="F14" s="61"/>
    </row>
    <row r="15" spans="1:10" x14ac:dyDescent="0.25">
      <c r="A15" s="16"/>
      <c r="B15" s="64"/>
      <c r="C15" s="57"/>
      <c r="D15" s="57"/>
      <c r="E15" s="57"/>
      <c r="F15" s="61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W8" sqref="W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95" t="s">
        <v>137</v>
      </c>
      <c r="B1" s="95"/>
      <c r="C1" s="95"/>
      <c r="D1" s="95"/>
      <c r="E1" s="95"/>
      <c r="F1" s="95"/>
      <c r="G1" s="95"/>
      <c r="H1" s="95"/>
      <c r="I1" s="90"/>
      <c r="J1" s="90"/>
    </row>
    <row r="2" spans="1:10" ht="18" customHeight="1" x14ac:dyDescent="0.25">
      <c r="A2" s="3"/>
      <c r="B2" s="3"/>
      <c r="C2" s="3"/>
      <c r="D2" s="3"/>
      <c r="E2" s="3"/>
      <c r="F2" s="3"/>
      <c r="G2" s="3"/>
      <c r="H2" s="3"/>
    </row>
    <row r="3" spans="1:10" ht="15.75" customHeight="1" x14ac:dyDescent="0.25">
      <c r="A3" s="95" t="s">
        <v>18</v>
      </c>
      <c r="B3" s="95"/>
      <c r="C3" s="95"/>
      <c r="D3" s="95"/>
      <c r="E3" s="95"/>
      <c r="F3" s="95"/>
      <c r="G3" s="95"/>
      <c r="H3" s="95"/>
    </row>
    <row r="4" spans="1:10" ht="18" x14ac:dyDescent="0.25">
      <c r="A4" s="3"/>
      <c r="B4" s="3"/>
      <c r="C4" s="3"/>
      <c r="D4" s="3"/>
      <c r="E4" s="3"/>
      <c r="F4" s="3"/>
      <c r="G4" s="4"/>
      <c r="H4" s="4"/>
    </row>
    <row r="5" spans="1:10" ht="18" customHeight="1" x14ac:dyDescent="0.25">
      <c r="A5" s="95" t="s">
        <v>53</v>
      </c>
      <c r="B5" s="95"/>
      <c r="C5" s="95"/>
      <c r="D5" s="95"/>
      <c r="E5" s="95"/>
      <c r="F5" s="95"/>
      <c r="G5" s="95"/>
      <c r="H5" s="95"/>
    </row>
    <row r="6" spans="1:10" ht="18" x14ac:dyDescent="0.25">
      <c r="A6" s="3"/>
      <c r="B6" s="3"/>
      <c r="C6" s="3"/>
      <c r="D6" s="3"/>
      <c r="E6" s="3"/>
      <c r="F6" s="3"/>
      <c r="G6" s="4"/>
      <c r="H6" s="4"/>
    </row>
    <row r="7" spans="1:10" ht="25.5" x14ac:dyDescent="0.25">
      <c r="A7" s="18" t="s">
        <v>5</v>
      </c>
      <c r="B7" s="17" t="s">
        <v>6</v>
      </c>
      <c r="C7" s="17" t="s">
        <v>30</v>
      </c>
      <c r="D7" s="62" t="s">
        <v>130</v>
      </c>
      <c r="E7" s="55" t="s">
        <v>131</v>
      </c>
      <c r="F7" s="55" t="s">
        <v>132</v>
      </c>
      <c r="G7" s="55" t="s">
        <v>31</v>
      </c>
      <c r="H7" s="55" t="s">
        <v>133</v>
      </c>
    </row>
    <row r="8" spans="1:10" x14ac:dyDescent="0.25">
      <c r="A8" s="30"/>
      <c r="B8" s="31"/>
      <c r="C8" s="29" t="s">
        <v>55</v>
      </c>
      <c r="D8" s="91">
        <f>D10</f>
        <v>0</v>
      </c>
      <c r="E8" s="91">
        <f t="shared" ref="E8:H8" si="0">E10</f>
        <v>0</v>
      </c>
      <c r="F8" s="91">
        <f t="shared" si="0"/>
        <v>0</v>
      </c>
      <c r="G8" s="91">
        <f t="shared" si="0"/>
        <v>0</v>
      </c>
      <c r="H8" s="91">
        <f t="shared" si="0"/>
        <v>0</v>
      </c>
    </row>
    <row r="9" spans="1:10" ht="25.5" x14ac:dyDescent="0.25">
      <c r="A9" s="9">
        <v>8</v>
      </c>
      <c r="B9" s="9"/>
      <c r="C9" s="9" t="s">
        <v>15</v>
      </c>
      <c r="D9" s="6">
        <v>0</v>
      </c>
      <c r="E9" s="7">
        <v>0</v>
      </c>
      <c r="F9" s="7">
        <v>0</v>
      </c>
      <c r="G9" s="7">
        <v>0</v>
      </c>
      <c r="H9" s="7">
        <v>0</v>
      </c>
    </row>
    <row r="10" spans="1:10" x14ac:dyDescent="0.25">
      <c r="A10" s="9"/>
      <c r="B10" s="13">
        <v>84</v>
      </c>
      <c r="C10" s="13" t="s">
        <v>22</v>
      </c>
      <c r="D10" s="6">
        <v>0</v>
      </c>
      <c r="E10" s="7">
        <v>0</v>
      </c>
      <c r="F10" s="7">
        <v>0</v>
      </c>
      <c r="G10" s="7">
        <v>0</v>
      </c>
      <c r="H10" s="7"/>
    </row>
    <row r="11" spans="1:10" x14ac:dyDescent="0.25">
      <c r="A11" s="9"/>
      <c r="B11" s="13"/>
      <c r="C11" s="33"/>
      <c r="D11" s="6"/>
      <c r="E11" s="7"/>
      <c r="F11" s="7"/>
      <c r="G11" s="7"/>
      <c r="H11" s="7"/>
    </row>
    <row r="12" spans="1:10" x14ac:dyDescent="0.25">
      <c r="A12" s="9"/>
      <c r="B12" s="13"/>
      <c r="C12" s="29" t="s">
        <v>58</v>
      </c>
      <c r="D12" s="92">
        <f>D13</f>
        <v>0</v>
      </c>
      <c r="E12" s="92">
        <f t="shared" ref="E12:H12" si="1">E13</f>
        <v>0</v>
      </c>
      <c r="F12" s="92">
        <f t="shared" si="1"/>
        <v>0</v>
      </c>
      <c r="G12" s="92">
        <f t="shared" si="1"/>
        <v>0</v>
      </c>
      <c r="H12" s="92">
        <f t="shared" si="1"/>
        <v>0</v>
      </c>
    </row>
    <row r="13" spans="1:10" ht="25.5" x14ac:dyDescent="0.25">
      <c r="A13" s="12">
        <v>5</v>
      </c>
      <c r="B13" s="12"/>
      <c r="C13" s="21" t="s">
        <v>16</v>
      </c>
      <c r="D13" s="6">
        <v>0</v>
      </c>
      <c r="E13" s="7">
        <v>0</v>
      </c>
      <c r="F13" s="7">
        <v>0</v>
      </c>
      <c r="G13" s="7">
        <v>0</v>
      </c>
      <c r="H13" s="7">
        <v>0</v>
      </c>
    </row>
    <row r="14" spans="1:10" ht="25.5" x14ac:dyDescent="0.25">
      <c r="A14" s="13"/>
      <c r="B14" s="13">
        <v>54</v>
      </c>
      <c r="C14" s="22" t="s">
        <v>23</v>
      </c>
      <c r="D14" s="6">
        <v>0</v>
      </c>
      <c r="E14" s="7">
        <v>0</v>
      </c>
      <c r="F14" s="7">
        <v>0</v>
      </c>
      <c r="G14" s="7">
        <v>0</v>
      </c>
      <c r="H14" s="8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activeCell="F11" sqref="F11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95" t="s">
        <v>137</v>
      </c>
      <c r="B1" s="95"/>
      <c r="C1" s="95"/>
      <c r="D1" s="95"/>
      <c r="E1" s="95"/>
      <c r="F1" s="95"/>
      <c r="G1" s="90"/>
      <c r="H1" s="90"/>
      <c r="I1" s="90"/>
      <c r="J1" s="90"/>
    </row>
    <row r="2" spans="1:10" ht="18" customHeight="1" x14ac:dyDescent="0.25">
      <c r="A2" s="3"/>
      <c r="B2" s="3"/>
      <c r="C2" s="3"/>
      <c r="D2" s="3"/>
      <c r="E2" s="3"/>
      <c r="F2" s="3"/>
    </row>
    <row r="3" spans="1:10" ht="15.75" customHeight="1" x14ac:dyDescent="0.25">
      <c r="A3" s="95" t="s">
        <v>18</v>
      </c>
      <c r="B3" s="95"/>
      <c r="C3" s="95"/>
      <c r="D3" s="95"/>
      <c r="E3" s="95"/>
      <c r="F3" s="95"/>
    </row>
    <row r="4" spans="1:10" ht="18" x14ac:dyDescent="0.25">
      <c r="A4" s="3"/>
      <c r="B4" s="3"/>
      <c r="C4" s="3"/>
      <c r="D4" s="3"/>
      <c r="E4" s="4"/>
      <c r="F4" s="4"/>
    </row>
    <row r="5" spans="1:10" ht="18" customHeight="1" x14ac:dyDescent="0.25">
      <c r="A5" s="95" t="s">
        <v>54</v>
      </c>
      <c r="B5" s="95"/>
      <c r="C5" s="95"/>
      <c r="D5" s="95"/>
      <c r="E5" s="95"/>
      <c r="F5" s="95"/>
    </row>
    <row r="6" spans="1:10" ht="18" x14ac:dyDescent="0.25">
      <c r="A6" s="3"/>
      <c r="B6" s="3"/>
      <c r="C6" s="3"/>
      <c r="D6" s="3"/>
      <c r="E6" s="4"/>
      <c r="F6" s="4"/>
    </row>
    <row r="7" spans="1:10" ht="25.5" x14ac:dyDescent="0.25">
      <c r="A7" s="17" t="s">
        <v>44</v>
      </c>
      <c r="B7" s="62" t="s">
        <v>130</v>
      </c>
      <c r="C7" s="55" t="s">
        <v>131</v>
      </c>
      <c r="D7" s="55" t="s">
        <v>132</v>
      </c>
      <c r="E7" s="55" t="s">
        <v>31</v>
      </c>
      <c r="F7" s="55" t="s">
        <v>133</v>
      </c>
    </row>
    <row r="8" spans="1:10" x14ac:dyDescent="0.25">
      <c r="A8" s="9" t="s">
        <v>55</v>
      </c>
      <c r="B8" s="6">
        <f>B9</f>
        <v>0</v>
      </c>
      <c r="C8" s="6">
        <f t="shared" ref="C8:F9" si="0">C9</f>
        <v>0</v>
      </c>
      <c r="D8" s="6">
        <f t="shared" si="0"/>
        <v>0</v>
      </c>
      <c r="E8" s="6">
        <f t="shared" si="0"/>
        <v>0</v>
      </c>
      <c r="F8" s="6">
        <f t="shared" si="0"/>
        <v>0</v>
      </c>
    </row>
    <row r="9" spans="1:10" ht="25.5" x14ac:dyDescent="0.25">
      <c r="A9" s="9" t="s">
        <v>56</v>
      </c>
      <c r="B9" s="6">
        <f>B10</f>
        <v>0</v>
      </c>
      <c r="C9" s="6">
        <f t="shared" si="0"/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</row>
    <row r="10" spans="1:10" ht="25.5" x14ac:dyDescent="0.25">
      <c r="A10" s="15" t="s">
        <v>57</v>
      </c>
      <c r="B10" s="6">
        <v>0</v>
      </c>
      <c r="C10" s="7">
        <v>0</v>
      </c>
      <c r="D10" s="7">
        <v>0</v>
      </c>
      <c r="E10" s="7">
        <v>0</v>
      </c>
      <c r="F10" s="7">
        <v>0</v>
      </c>
    </row>
    <row r="11" spans="1:10" x14ac:dyDescent="0.25">
      <c r="A11" s="15"/>
      <c r="B11" s="6"/>
      <c r="C11" s="7"/>
      <c r="D11" s="7"/>
      <c r="E11" s="7"/>
      <c r="F11" s="7"/>
    </row>
    <row r="12" spans="1:10" x14ac:dyDescent="0.25">
      <c r="A12" s="9" t="s">
        <v>58</v>
      </c>
      <c r="B12" s="6">
        <f>B14+B16</f>
        <v>0</v>
      </c>
      <c r="C12" s="6">
        <f t="shared" ref="C12:F12" si="1">C14+C16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</row>
    <row r="13" spans="1:10" x14ac:dyDescent="0.25">
      <c r="A13" s="21" t="s">
        <v>49</v>
      </c>
      <c r="B13" s="6"/>
      <c r="C13" s="7"/>
      <c r="D13" s="7"/>
      <c r="E13" s="7"/>
      <c r="F13" s="7"/>
    </row>
    <row r="14" spans="1:10" x14ac:dyDescent="0.25">
      <c r="A14" s="11" t="s">
        <v>50</v>
      </c>
      <c r="B14" s="6">
        <v>0</v>
      </c>
      <c r="C14" s="7">
        <v>0</v>
      </c>
      <c r="D14" s="7">
        <v>0</v>
      </c>
      <c r="E14" s="7">
        <v>0</v>
      </c>
      <c r="F14" s="8">
        <v>0</v>
      </c>
    </row>
    <row r="15" spans="1:10" x14ac:dyDescent="0.25">
      <c r="A15" s="21" t="s">
        <v>51</v>
      </c>
      <c r="B15" s="6"/>
      <c r="C15" s="7"/>
      <c r="D15" s="7"/>
      <c r="E15" s="7"/>
      <c r="F15" s="8"/>
    </row>
    <row r="16" spans="1:10" x14ac:dyDescent="0.25">
      <c r="A16" s="11" t="s">
        <v>52</v>
      </c>
      <c r="B16" s="6">
        <v>0</v>
      </c>
      <c r="C16" s="7">
        <v>0</v>
      </c>
      <c r="D16" s="7">
        <v>0</v>
      </c>
      <c r="E16" s="7">
        <v>0</v>
      </c>
      <c r="F16" s="8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47"/>
  <sheetViews>
    <sheetView workbookViewId="0">
      <selection activeCell="J20" sqref="J2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style="59" customWidth="1"/>
  </cols>
  <sheetData>
    <row r="1" spans="1:10" ht="42" customHeight="1" x14ac:dyDescent="0.25">
      <c r="A1" s="95" t="s">
        <v>137</v>
      </c>
      <c r="B1" s="95"/>
      <c r="C1" s="95"/>
      <c r="D1" s="95"/>
      <c r="E1" s="95"/>
      <c r="F1" s="95"/>
      <c r="G1" s="95"/>
      <c r="H1" s="95"/>
      <c r="I1" s="95"/>
      <c r="J1" s="90"/>
    </row>
    <row r="2" spans="1:10" ht="18" x14ac:dyDescent="0.25">
      <c r="A2" s="3"/>
      <c r="B2" s="3"/>
      <c r="C2" s="3"/>
      <c r="D2" s="3"/>
      <c r="E2" s="54"/>
      <c r="F2" s="54"/>
      <c r="G2" s="54"/>
      <c r="H2" s="60"/>
      <c r="I2" s="60"/>
    </row>
    <row r="3" spans="1:10" ht="18" customHeight="1" x14ac:dyDescent="0.25">
      <c r="A3" s="95" t="s">
        <v>17</v>
      </c>
      <c r="B3" s="97"/>
      <c r="C3" s="97"/>
      <c r="D3" s="97"/>
      <c r="E3" s="118"/>
      <c r="F3" s="118"/>
      <c r="G3" s="118"/>
      <c r="H3" s="118"/>
      <c r="I3" s="118"/>
    </row>
    <row r="4" spans="1:10" ht="18" x14ac:dyDescent="0.25">
      <c r="A4" s="3"/>
      <c r="B4" s="3"/>
      <c r="C4" s="3"/>
      <c r="D4" s="3"/>
      <c r="E4" s="54"/>
      <c r="F4" s="54"/>
      <c r="G4" s="54"/>
      <c r="H4" s="60"/>
      <c r="I4" s="60"/>
    </row>
    <row r="5" spans="1:10" ht="25.5" x14ac:dyDescent="0.25">
      <c r="A5" s="129" t="s">
        <v>19</v>
      </c>
      <c r="B5" s="130"/>
      <c r="C5" s="131"/>
      <c r="D5" s="17" t="s">
        <v>20</v>
      </c>
      <c r="E5" s="62" t="s">
        <v>130</v>
      </c>
      <c r="F5" s="55" t="s">
        <v>131</v>
      </c>
      <c r="G5" s="55" t="s">
        <v>132</v>
      </c>
      <c r="H5" s="55" t="s">
        <v>31</v>
      </c>
      <c r="I5" s="55" t="s">
        <v>133</v>
      </c>
    </row>
    <row r="6" spans="1:10" ht="25.5" x14ac:dyDescent="0.25">
      <c r="A6" s="120" t="s">
        <v>83</v>
      </c>
      <c r="B6" s="121"/>
      <c r="C6" s="122"/>
      <c r="D6" s="49" t="s">
        <v>84</v>
      </c>
      <c r="E6" s="67">
        <f>E7+E30+E38+E51+E68+E72+E76+E81+E86+E91+E106+E110+E114+E122+E129+E137</f>
        <v>1715719.7</v>
      </c>
      <c r="F6" s="67">
        <f>F7+F30+F38+F51+F68+F72+F76+F81+F86+F91+F106+F110+F114+F122+F129+F137</f>
        <v>2225110</v>
      </c>
      <c r="G6" s="67">
        <f>G7+G30+G38+G51+G68+G72+G76+G81+G86+G91+G106+G110+G114+G122+G129+G137</f>
        <v>2769900</v>
      </c>
      <c r="H6" s="67">
        <f>H7+H30+H38+H51+H68+H72+H76+H81+H86+H91+H106+H110+H114+H122+H129+H137</f>
        <v>2707800</v>
      </c>
      <c r="I6" s="67">
        <f>I7+I30+I38+I51+I68+I72+I76+I81+I86+I91+I106+I110+I114+I122+I129+I137</f>
        <v>2758700</v>
      </c>
    </row>
    <row r="7" spans="1:10" ht="25.5" x14ac:dyDescent="0.25">
      <c r="A7" s="120" t="s">
        <v>85</v>
      </c>
      <c r="B7" s="121"/>
      <c r="C7" s="122"/>
      <c r="D7" s="49" t="s">
        <v>86</v>
      </c>
      <c r="E7" s="67">
        <f>E8+E11+E15+E19+E22+E27</f>
        <v>1280224.5999999999</v>
      </c>
      <c r="F7" s="67">
        <f t="shared" ref="F7:I7" si="0">F8+F11+F15+F19+F22+F27</f>
        <v>1660800</v>
      </c>
      <c r="G7" s="67">
        <f t="shared" si="0"/>
        <v>2075000</v>
      </c>
      <c r="H7" s="67">
        <f t="shared" si="0"/>
        <v>2016800</v>
      </c>
      <c r="I7" s="67">
        <f t="shared" si="0"/>
        <v>2067300</v>
      </c>
    </row>
    <row r="8" spans="1:10" ht="15" customHeight="1" x14ac:dyDescent="0.25">
      <c r="A8" s="123" t="s">
        <v>87</v>
      </c>
      <c r="B8" s="124"/>
      <c r="C8" s="125"/>
      <c r="D8" s="52" t="s">
        <v>88</v>
      </c>
      <c r="E8" s="67">
        <f>E9</f>
        <v>53569.15</v>
      </c>
      <c r="F8" s="67">
        <f t="shared" ref="F8:F9" si="1">F9</f>
        <v>18800</v>
      </c>
      <c r="G8" s="67">
        <f t="shared" ref="G8:G9" si="2">G9</f>
        <v>23500</v>
      </c>
      <c r="H8" s="67">
        <f t="shared" ref="H8:H9" si="3">H9</f>
        <v>23000</v>
      </c>
      <c r="I8" s="67">
        <f t="shared" ref="I8:I9" si="4">I9</f>
        <v>22900</v>
      </c>
    </row>
    <row r="9" spans="1:10" x14ac:dyDescent="0.25">
      <c r="A9" s="132">
        <v>3</v>
      </c>
      <c r="B9" s="133"/>
      <c r="C9" s="134"/>
      <c r="D9" s="48" t="s">
        <v>10</v>
      </c>
      <c r="E9" s="68">
        <f>E10</f>
        <v>53569.15</v>
      </c>
      <c r="F9" s="68">
        <f t="shared" si="1"/>
        <v>18800</v>
      </c>
      <c r="G9" s="68">
        <f t="shared" si="2"/>
        <v>23500</v>
      </c>
      <c r="H9" s="68">
        <f t="shared" si="3"/>
        <v>23000</v>
      </c>
      <c r="I9" s="68">
        <f t="shared" si="4"/>
        <v>22900</v>
      </c>
    </row>
    <row r="10" spans="1:10" x14ac:dyDescent="0.25">
      <c r="A10" s="126">
        <v>32</v>
      </c>
      <c r="B10" s="127"/>
      <c r="C10" s="128"/>
      <c r="D10" s="48" t="s">
        <v>21</v>
      </c>
      <c r="E10" s="64">
        <v>53569.15</v>
      </c>
      <c r="F10" s="57">
        <v>18800</v>
      </c>
      <c r="G10" s="57">
        <v>23500</v>
      </c>
      <c r="H10" s="57">
        <v>23000</v>
      </c>
      <c r="I10" s="61">
        <v>22900</v>
      </c>
    </row>
    <row r="11" spans="1:10" ht="38.25" x14ac:dyDescent="0.25">
      <c r="A11" s="123" t="s">
        <v>89</v>
      </c>
      <c r="B11" s="124"/>
      <c r="C11" s="125"/>
      <c r="D11" s="52" t="s">
        <v>90</v>
      </c>
      <c r="E11" s="67">
        <f>E12</f>
        <v>61726.83</v>
      </c>
      <c r="F11" s="67">
        <f t="shared" ref="F11:I11" si="5">F12</f>
        <v>78500</v>
      </c>
      <c r="G11" s="67">
        <f t="shared" si="5"/>
        <v>110500</v>
      </c>
      <c r="H11" s="67">
        <f t="shared" si="5"/>
        <v>110500</v>
      </c>
      <c r="I11" s="67">
        <f t="shared" si="5"/>
        <v>110500</v>
      </c>
    </row>
    <row r="12" spans="1:10" ht="15" customHeight="1" x14ac:dyDescent="0.25">
      <c r="A12" s="50">
        <v>3</v>
      </c>
      <c r="B12" s="51"/>
      <c r="C12" s="52"/>
      <c r="D12" s="48" t="s">
        <v>10</v>
      </c>
      <c r="E12" s="68">
        <f>E13+E14</f>
        <v>61726.83</v>
      </c>
      <c r="F12" s="68">
        <f t="shared" ref="F12:I12" si="6">F13+F14</f>
        <v>78500</v>
      </c>
      <c r="G12" s="68">
        <f t="shared" si="6"/>
        <v>110500</v>
      </c>
      <c r="H12" s="68">
        <f t="shared" si="6"/>
        <v>110500</v>
      </c>
      <c r="I12" s="68">
        <f t="shared" si="6"/>
        <v>110500</v>
      </c>
    </row>
    <row r="13" spans="1:10" ht="14.25" customHeight="1" x14ac:dyDescent="0.25">
      <c r="A13" s="50"/>
      <c r="B13" s="51">
        <v>32</v>
      </c>
      <c r="C13" s="52"/>
      <c r="D13" s="52" t="s">
        <v>21</v>
      </c>
      <c r="E13" s="64">
        <v>60489.41</v>
      </c>
      <c r="F13" s="57">
        <v>77800</v>
      </c>
      <c r="G13" s="57">
        <v>109000</v>
      </c>
      <c r="H13" s="57">
        <v>109000</v>
      </c>
      <c r="I13" s="61">
        <v>109000</v>
      </c>
    </row>
    <row r="14" spans="1:10" x14ac:dyDescent="0.25">
      <c r="A14" s="50"/>
      <c r="B14" s="51">
        <v>34</v>
      </c>
      <c r="C14" s="52"/>
      <c r="D14" s="52" t="s">
        <v>71</v>
      </c>
      <c r="E14" s="64">
        <v>1237.42</v>
      </c>
      <c r="F14" s="57">
        <v>700</v>
      </c>
      <c r="G14" s="57">
        <v>1500</v>
      </c>
      <c r="H14" s="57">
        <v>1500</v>
      </c>
      <c r="I14" s="61">
        <v>1500</v>
      </c>
    </row>
    <row r="15" spans="1:10" x14ac:dyDescent="0.25">
      <c r="A15" s="123" t="s">
        <v>91</v>
      </c>
      <c r="B15" s="124"/>
      <c r="C15" s="125"/>
      <c r="D15" s="52" t="s">
        <v>92</v>
      </c>
      <c r="E15" s="67">
        <f>E16</f>
        <v>9277.18</v>
      </c>
      <c r="F15" s="67">
        <f t="shared" ref="F15:I15" si="7">F16</f>
        <v>18000</v>
      </c>
      <c r="G15" s="67">
        <f t="shared" si="7"/>
        <v>14000</v>
      </c>
      <c r="H15" s="67">
        <f t="shared" si="7"/>
        <v>14400</v>
      </c>
      <c r="I15" s="67">
        <f t="shared" si="7"/>
        <v>14600</v>
      </c>
    </row>
    <row r="16" spans="1:10" x14ac:dyDescent="0.25">
      <c r="A16" s="50">
        <v>3</v>
      </c>
      <c r="B16" s="51"/>
      <c r="C16" s="52"/>
      <c r="D16" s="48" t="s">
        <v>10</v>
      </c>
      <c r="E16" s="68">
        <f>E17+E18</f>
        <v>9277.18</v>
      </c>
      <c r="F16" s="68">
        <f t="shared" ref="F16:I16" si="8">F17+F18</f>
        <v>18000</v>
      </c>
      <c r="G16" s="68">
        <f t="shared" si="8"/>
        <v>14000</v>
      </c>
      <c r="H16" s="68">
        <f t="shared" si="8"/>
        <v>14400</v>
      </c>
      <c r="I16" s="68">
        <f t="shared" si="8"/>
        <v>14600</v>
      </c>
    </row>
    <row r="17" spans="1:9" ht="15" customHeight="1" x14ac:dyDescent="0.25">
      <c r="A17" s="50"/>
      <c r="B17" s="51">
        <v>32</v>
      </c>
      <c r="C17" s="52"/>
      <c r="D17" s="52" t="s">
        <v>21</v>
      </c>
      <c r="E17" s="64">
        <v>9277.18</v>
      </c>
      <c r="F17" s="57">
        <v>17500</v>
      </c>
      <c r="G17" s="57">
        <v>14000</v>
      </c>
      <c r="H17" s="57">
        <v>14400</v>
      </c>
      <c r="I17" s="61">
        <v>14600</v>
      </c>
    </row>
    <row r="18" spans="1:9" ht="15" customHeight="1" x14ac:dyDescent="0.25">
      <c r="A18" s="50"/>
      <c r="B18" s="51">
        <v>34</v>
      </c>
      <c r="C18" s="52"/>
      <c r="D18" s="52" t="s">
        <v>71</v>
      </c>
      <c r="E18" s="64">
        <v>0</v>
      </c>
      <c r="F18" s="57">
        <v>500</v>
      </c>
      <c r="G18" s="57">
        <v>0</v>
      </c>
      <c r="H18" s="57">
        <v>0</v>
      </c>
      <c r="I18" s="61">
        <v>0</v>
      </c>
    </row>
    <row r="19" spans="1:9" ht="25.5" x14ac:dyDescent="0.25">
      <c r="A19" s="123" t="s">
        <v>93</v>
      </c>
      <c r="B19" s="124"/>
      <c r="C19" s="125"/>
      <c r="D19" s="52" t="s">
        <v>94</v>
      </c>
      <c r="E19" s="67">
        <f>E20</f>
        <v>8300.64</v>
      </c>
      <c r="F19" s="67">
        <f t="shared" ref="F19:F20" si="9">F20</f>
        <v>0</v>
      </c>
      <c r="G19" s="67">
        <f t="shared" ref="G19:G20" si="10">G20</f>
        <v>0</v>
      </c>
      <c r="H19" s="67">
        <f t="shared" ref="H19:H20" si="11">H20</f>
        <v>0</v>
      </c>
      <c r="I19" s="67">
        <f t="shared" ref="I19:I20" si="12">I20</f>
        <v>0</v>
      </c>
    </row>
    <row r="20" spans="1:9" x14ac:dyDescent="0.25">
      <c r="A20" s="50">
        <v>3</v>
      </c>
      <c r="B20" s="51"/>
      <c r="C20" s="52"/>
      <c r="D20" s="48" t="s">
        <v>10</v>
      </c>
      <c r="E20" s="68">
        <f>E21</f>
        <v>8300.64</v>
      </c>
      <c r="F20" s="68">
        <f t="shared" si="9"/>
        <v>0</v>
      </c>
      <c r="G20" s="68">
        <f t="shared" si="10"/>
        <v>0</v>
      </c>
      <c r="H20" s="68">
        <f t="shared" si="11"/>
        <v>0</v>
      </c>
      <c r="I20" s="68">
        <f t="shared" si="12"/>
        <v>0</v>
      </c>
    </row>
    <row r="21" spans="1:9" x14ac:dyDescent="0.25">
      <c r="A21" s="50"/>
      <c r="B21" s="51">
        <v>32</v>
      </c>
      <c r="C21" s="52"/>
      <c r="D21" s="52" t="s">
        <v>21</v>
      </c>
      <c r="E21" s="64">
        <v>8300.64</v>
      </c>
      <c r="F21" s="57">
        <v>0</v>
      </c>
      <c r="G21" s="57">
        <v>0</v>
      </c>
      <c r="H21" s="57">
        <v>0</v>
      </c>
      <c r="I21" s="61">
        <v>0</v>
      </c>
    </row>
    <row r="22" spans="1:9" ht="25.5" x14ac:dyDescent="0.25">
      <c r="A22" s="123" t="s">
        <v>95</v>
      </c>
      <c r="B22" s="124"/>
      <c r="C22" s="125"/>
      <c r="D22" s="52" t="s">
        <v>96</v>
      </c>
      <c r="E22" s="67">
        <f>E23</f>
        <v>1141621.6099999999</v>
      </c>
      <c r="F22" s="67">
        <f t="shared" ref="F22:I22" si="13">F23</f>
        <v>1540000</v>
      </c>
      <c r="G22" s="67">
        <f t="shared" si="13"/>
        <v>1920200</v>
      </c>
      <c r="H22" s="67">
        <f t="shared" si="13"/>
        <v>1861900</v>
      </c>
      <c r="I22" s="67">
        <f t="shared" si="13"/>
        <v>1912300</v>
      </c>
    </row>
    <row r="23" spans="1:9" x14ac:dyDescent="0.25">
      <c r="A23" s="50">
        <v>3</v>
      </c>
      <c r="B23" s="51"/>
      <c r="C23" s="52"/>
      <c r="D23" s="48" t="s">
        <v>10</v>
      </c>
      <c r="E23" s="68">
        <f>E24+E25+E26</f>
        <v>1141621.6099999999</v>
      </c>
      <c r="F23" s="68">
        <f t="shared" ref="F23:I23" si="14">F24+F25+F26</f>
        <v>1540000</v>
      </c>
      <c r="G23" s="68">
        <f t="shared" si="14"/>
        <v>1920200</v>
      </c>
      <c r="H23" s="68">
        <f t="shared" si="14"/>
        <v>1861900</v>
      </c>
      <c r="I23" s="68">
        <f t="shared" si="14"/>
        <v>1912300</v>
      </c>
    </row>
    <row r="24" spans="1:9" x14ac:dyDescent="0.25">
      <c r="A24" s="50"/>
      <c r="B24" s="51">
        <v>31</v>
      </c>
      <c r="C24" s="52"/>
      <c r="D24" s="52" t="s">
        <v>11</v>
      </c>
      <c r="E24" s="64">
        <v>1097208.44</v>
      </c>
      <c r="F24" s="57">
        <v>1467500</v>
      </c>
      <c r="G24" s="57">
        <v>1867000</v>
      </c>
      <c r="H24" s="57">
        <v>1806900</v>
      </c>
      <c r="I24" s="61">
        <v>1855700</v>
      </c>
    </row>
    <row r="25" spans="1:9" x14ac:dyDescent="0.25">
      <c r="A25" s="50"/>
      <c r="B25" s="51">
        <v>32</v>
      </c>
      <c r="C25" s="52"/>
      <c r="D25" s="52" t="s">
        <v>21</v>
      </c>
      <c r="E25" s="64">
        <v>43024.15</v>
      </c>
      <c r="F25" s="57">
        <v>67500</v>
      </c>
      <c r="G25" s="57">
        <v>53200</v>
      </c>
      <c r="H25" s="57">
        <v>55000</v>
      </c>
      <c r="I25" s="61">
        <v>56600</v>
      </c>
    </row>
    <row r="26" spans="1:9" x14ac:dyDescent="0.25">
      <c r="A26" s="50"/>
      <c r="B26" s="51">
        <v>34</v>
      </c>
      <c r="C26" s="52"/>
      <c r="D26" s="52" t="s">
        <v>71</v>
      </c>
      <c r="E26" s="64">
        <v>1389.02</v>
      </c>
      <c r="F26" s="57">
        <v>5000</v>
      </c>
      <c r="G26" s="57">
        <v>0</v>
      </c>
      <c r="H26" s="57">
        <v>0</v>
      </c>
      <c r="I26" s="61">
        <v>0</v>
      </c>
    </row>
    <row r="27" spans="1:9" x14ac:dyDescent="0.25">
      <c r="A27" s="123" t="s">
        <v>97</v>
      </c>
      <c r="B27" s="124"/>
      <c r="C27" s="125"/>
      <c r="D27" s="52" t="s">
        <v>98</v>
      </c>
      <c r="E27" s="67">
        <f>E28</f>
        <v>5729.19</v>
      </c>
      <c r="F27" s="67">
        <f t="shared" ref="F27:F28" si="15">F28</f>
        <v>5500</v>
      </c>
      <c r="G27" s="67">
        <f t="shared" ref="G27:G28" si="16">G28</f>
        <v>6800</v>
      </c>
      <c r="H27" s="67">
        <f t="shared" ref="H27:H28" si="17">H28</f>
        <v>7000</v>
      </c>
      <c r="I27" s="67">
        <f t="shared" ref="I27:I28" si="18">I28</f>
        <v>7000</v>
      </c>
    </row>
    <row r="28" spans="1:9" x14ac:dyDescent="0.25">
      <c r="A28" s="50">
        <v>3</v>
      </c>
      <c r="B28" s="51"/>
      <c r="C28" s="52"/>
      <c r="D28" s="48" t="s">
        <v>10</v>
      </c>
      <c r="E28" s="68">
        <f>E29</f>
        <v>5729.19</v>
      </c>
      <c r="F28" s="68">
        <f t="shared" si="15"/>
        <v>5500</v>
      </c>
      <c r="G28" s="68">
        <f t="shared" si="16"/>
        <v>6800</v>
      </c>
      <c r="H28" s="68">
        <f t="shared" si="17"/>
        <v>7000</v>
      </c>
      <c r="I28" s="68">
        <f t="shared" si="18"/>
        <v>7000</v>
      </c>
    </row>
    <row r="29" spans="1:9" x14ac:dyDescent="0.25">
      <c r="A29" s="50"/>
      <c r="B29" s="51">
        <v>32</v>
      </c>
      <c r="C29" s="52"/>
      <c r="D29" s="52" t="s">
        <v>21</v>
      </c>
      <c r="E29" s="64">
        <v>5729.19</v>
      </c>
      <c r="F29" s="57">
        <v>5500</v>
      </c>
      <c r="G29" s="57">
        <v>6800</v>
      </c>
      <c r="H29" s="57">
        <v>7000</v>
      </c>
      <c r="I29" s="61">
        <v>7000</v>
      </c>
    </row>
    <row r="30" spans="1:9" x14ac:dyDescent="0.25">
      <c r="A30" s="120" t="s">
        <v>99</v>
      </c>
      <c r="B30" s="121"/>
      <c r="C30" s="122"/>
      <c r="D30" s="49" t="s">
        <v>100</v>
      </c>
      <c r="E30" s="67">
        <f>E31+E35</f>
        <v>194433.89</v>
      </c>
      <c r="F30" s="67">
        <f t="shared" ref="F30:I30" si="19">F31+F35</f>
        <v>226700</v>
      </c>
      <c r="G30" s="67">
        <f t="shared" si="19"/>
        <v>282300</v>
      </c>
      <c r="H30" s="67">
        <f t="shared" si="19"/>
        <v>278700</v>
      </c>
      <c r="I30" s="67">
        <f t="shared" si="19"/>
        <v>277600</v>
      </c>
    </row>
    <row r="31" spans="1:9" x14ac:dyDescent="0.25">
      <c r="A31" s="123" t="s">
        <v>87</v>
      </c>
      <c r="B31" s="124"/>
      <c r="C31" s="125"/>
      <c r="D31" s="52" t="s">
        <v>88</v>
      </c>
      <c r="E31" s="67">
        <f>E32</f>
        <v>154378.51</v>
      </c>
      <c r="F31" s="67">
        <f t="shared" ref="F31:I31" si="20">F32</f>
        <v>185700</v>
      </c>
      <c r="G31" s="67">
        <f t="shared" si="20"/>
        <v>239300</v>
      </c>
      <c r="H31" s="67">
        <f t="shared" si="20"/>
        <v>234300</v>
      </c>
      <c r="I31" s="67">
        <f t="shared" si="20"/>
        <v>233100</v>
      </c>
    </row>
    <row r="32" spans="1:9" x14ac:dyDescent="0.25">
      <c r="A32" s="50">
        <v>3</v>
      </c>
      <c r="B32" s="51"/>
      <c r="C32" s="52"/>
      <c r="D32" s="48" t="s">
        <v>10</v>
      </c>
      <c r="E32" s="68">
        <f>E33+E34</f>
        <v>154378.51</v>
      </c>
      <c r="F32" s="68">
        <f t="shared" ref="F32:I32" si="21">F33+F34</f>
        <v>185700</v>
      </c>
      <c r="G32" s="68">
        <f t="shared" si="21"/>
        <v>239300</v>
      </c>
      <c r="H32" s="68">
        <f t="shared" si="21"/>
        <v>234300</v>
      </c>
      <c r="I32" s="68">
        <f t="shared" si="21"/>
        <v>233100</v>
      </c>
    </row>
    <row r="33" spans="1:9" x14ac:dyDescent="0.25">
      <c r="A33" s="50"/>
      <c r="B33" s="51">
        <v>31</v>
      </c>
      <c r="C33" s="52"/>
      <c r="D33" s="52" t="s">
        <v>11</v>
      </c>
      <c r="E33" s="64">
        <v>150317.35</v>
      </c>
      <c r="F33" s="57">
        <v>181000</v>
      </c>
      <c r="G33" s="57">
        <v>234400</v>
      </c>
      <c r="H33" s="57">
        <v>229500</v>
      </c>
      <c r="I33" s="61">
        <v>228300</v>
      </c>
    </row>
    <row r="34" spans="1:9" x14ac:dyDescent="0.25">
      <c r="A34" s="50"/>
      <c r="B34" s="51">
        <v>32</v>
      </c>
      <c r="C34" s="52"/>
      <c r="D34" s="52" t="s">
        <v>21</v>
      </c>
      <c r="E34" s="64">
        <v>4061.16</v>
      </c>
      <c r="F34" s="57">
        <v>4700</v>
      </c>
      <c r="G34" s="57">
        <v>4900</v>
      </c>
      <c r="H34" s="57">
        <v>4800</v>
      </c>
      <c r="I34" s="61">
        <v>4800</v>
      </c>
    </row>
    <row r="35" spans="1:9" ht="25.5" x14ac:dyDescent="0.25">
      <c r="A35" s="123" t="s">
        <v>93</v>
      </c>
      <c r="B35" s="124"/>
      <c r="C35" s="125"/>
      <c r="D35" s="52" t="s">
        <v>94</v>
      </c>
      <c r="E35" s="67">
        <f>E36</f>
        <v>40055.379999999997</v>
      </c>
      <c r="F35" s="67">
        <f t="shared" ref="F35:I36" si="22">F36</f>
        <v>41000</v>
      </c>
      <c r="G35" s="67">
        <f t="shared" si="22"/>
        <v>43000</v>
      </c>
      <c r="H35" s="67">
        <f t="shared" si="22"/>
        <v>44400</v>
      </c>
      <c r="I35" s="67">
        <f t="shared" si="22"/>
        <v>44500</v>
      </c>
    </row>
    <row r="36" spans="1:9" x14ac:dyDescent="0.25">
      <c r="A36" s="50">
        <v>3</v>
      </c>
      <c r="B36" s="51"/>
      <c r="C36" s="52"/>
      <c r="D36" s="48" t="s">
        <v>10</v>
      </c>
      <c r="E36" s="68">
        <f>E37</f>
        <v>40055.379999999997</v>
      </c>
      <c r="F36" s="68">
        <f t="shared" si="22"/>
        <v>41000</v>
      </c>
      <c r="G36" s="68">
        <f t="shared" si="22"/>
        <v>43000</v>
      </c>
      <c r="H36" s="68">
        <f t="shared" si="22"/>
        <v>44400</v>
      </c>
      <c r="I36" s="68">
        <f t="shared" si="22"/>
        <v>44500</v>
      </c>
    </row>
    <row r="37" spans="1:9" x14ac:dyDescent="0.25">
      <c r="A37" s="50"/>
      <c r="B37" s="51">
        <v>31</v>
      </c>
      <c r="C37" s="52"/>
      <c r="D37" s="52" t="s">
        <v>11</v>
      </c>
      <c r="E37" s="64">
        <v>40055.379999999997</v>
      </c>
      <c r="F37" s="57">
        <v>41000</v>
      </c>
      <c r="G37" s="57">
        <v>43000</v>
      </c>
      <c r="H37" s="57">
        <v>44400</v>
      </c>
      <c r="I37" s="61">
        <v>44500</v>
      </c>
    </row>
    <row r="38" spans="1:9" ht="25.5" x14ac:dyDescent="0.25">
      <c r="A38" s="120" t="s">
        <v>101</v>
      </c>
      <c r="B38" s="121"/>
      <c r="C38" s="122"/>
      <c r="D38" s="49" t="s">
        <v>102</v>
      </c>
      <c r="E38" s="67">
        <f>E39+E46+E42+E44</f>
        <v>78081.469999999987</v>
      </c>
      <c r="F38" s="67">
        <f t="shared" ref="F38:I38" si="23">F39+F46+F42+F44</f>
        <v>70400</v>
      </c>
      <c r="G38" s="67">
        <f t="shared" si="23"/>
        <v>80400</v>
      </c>
      <c r="H38" s="67">
        <f t="shared" si="23"/>
        <v>81400</v>
      </c>
      <c r="I38" s="67">
        <f t="shared" si="23"/>
        <v>82700</v>
      </c>
    </row>
    <row r="39" spans="1:9" x14ac:dyDescent="0.25">
      <c r="A39" s="123" t="s">
        <v>87</v>
      </c>
      <c r="B39" s="124"/>
      <c r="C39" s="125"/>
      <c r="D39" s="52" t="s">
        <v>88</v>
      </c>
      <c r="E39" s="67">
        <f>E40</f>
        <v>40718.620000000003</v>
      </c>
      <c r="F39" s="67">
        <f t="shared" ref="F39:I40" si="24">F40</f>
        <v>30400</v>
      </c>
      <c r="G39" s="67">
        <f t="shared" si="24"/>
        <v>30400</v>
      </c>
      <c r="H39" s="67">
        <f t="shared" si="24"/>
        <v>29800</v>
      </c>
      <c r="I39" s="67">
        <f t="shared" si="24"/>
        <v>29600</v>
      </c>
    </row>
    <row r="40" spans="1:9" x14ac:dyDescent="0.25">
      <c r="A40" s="50">
        <v>3</v>
      </c>
      <c r="B40" s="51"/>
      <c r="C40" s="52"/>
      <c r="D40" s="48" t="s">
        <v>10</v>
      </c>
      <c r="E40" s="64">
        <f>E41</f>
        <v>40718.620000000003</v>
      </c>
      <c r="F40" s="64">
        <f t="shared" si="24"/>
        <v>30400</v>
      </c>
      <c r="G40" s="64">
        <f t="shared" si="24"/>
        <v>30400</v>
      </c>
      <c r="H40" s="64">
        <f t="shared" si="24"/>
        <v>29800</v>
      </c>
      <c r="I40" s="64">
        <f t="shared" si="24"/>
        <v>29600</v>
      </c>
    </row>
    <row r="41" spans="1:9" ht="38.25" x14ac:dyDescent="0.25">
      <c r="A41" s="50"/>
      <c r="B41" s="51">
        <v>37</v>
      </c>
      <c r="C41" s="52"/>
      <c r="D41" s="52" t="s">
        <v>103</v>
      </c>
      <c r="E41" s="64">
        <v>40718.620000000003</v>
      </c>
      <c r="F41" s="57">
        <v>30400</v>
      </c>
      <c r="G41" s="57">
        <v>30400</v>
      </c>
      <c r="H41" s="57">
        <v>29800</v>
      </c>
      <c r="I41" s="61">
        <v>29600</v>
      </c>
    </row>
    <row r="42" spans="1:9" x14ac:dyDescent="0.25">
      <c r="A42" s="123" t="s">
        <v>91</v>
      </c>
      <c r="B42" s="124"/>
      <c r="C42" s="125"/>
      <c r="D42" s="52" t="s">
        <v>92</v>
      </c>
      <c r="E42" s="67">
        <f>E43</f>
        <v>53.51</v>
      </c>
      <c r="F42" s="67">
        <f t="shared" ref="F42:I42" si="25">F43</f>
        <v>0</v>
      </c>
      <c r="G42" s="67">
        <f t="shared" si="25"/>
        <v>0</v>
      </c>
      <c r="H42" s="67">
        <f t="shared" si="25"/>
        <v>0</v>
      </c>
      <c r="I42" s="67">
        <f t="shared" si="25"/>
        <v>0</v>
      </c>
    </row>
    <row r="43" spans="1:9" ht="38.25" x14ac:dyDescent="0.25">
      <c r="A43" s="50"/>
      <c r="B43" s="51">
        <v>37</v>
      </c>
      <c r="C43" s="52"/>
      <c r="D43" s="52" t="s">
        <v>103</v>
      </c>
      <c r="E43" s="64">
        <v>53.51</v>
      </c>
      <c r="F43" s="64">
        <v>0</v>
      </c>
      <c r="G43" s="64">
        <v>0</v>
      </c>
      <c r="H43" s="64">
        <v>0</v>
      </c>
      <c r="I43" s="72">
        <v>0</v>
      </c>
    </row>
    <row r="44" spans="1:9" ht="25.5" x14ac:dyDescent="0.25">
      <c r="A44" s="123" t="s">
        <v>93</v>
      </c>
      <c r="B44" s="124"/>
      <c r="C44" s="125"/>
      <c r="D44" s="52" t="s">
        <v>94</v>
      </c>
      <c r="E44" s="67">
        <f>E45</f>
        <v>850.93</v>
      </c>
      <c r="F44" s="67">
        <f t="shared" ref="F44:I44" si="26">F45</f>
        <v>0</v>
      </c>
      <c r="G44" s="67">
        <f t="shared" si="26"/>
        <v>0</v>
      </c>
      <c r="H44" s="67">
        <f t="shared" si="26"/>
        <v>0</v>
      </c>
      <c r="I44" s="67">
        <f t="shared" si="26"/>
        <v>0</v>
      </c>
    </row>
    <row r="45" spans="1:9" ht="38.25" x14ac:dyDescent="0.25">
      <c r="A45" s="50"/>
      <c r="B45" s="51">
        <v>37</v>
      </c>
      <c r="C45" s="52"/>
      <c r="D45" s="52" t="s">
        <v>103</v>
      </c>
      <c r="E45" s="64">
        <v>850.93</v>
      </c>
      <c r="F45" s="64">
        <v>0</v>
      </c>
      <c r="G45" s="64">
        <v>0</v>
      </c>
      <c r="H45" s="64">
        <v>0</v>
      </c>
      <c r="I45" s="72">
        <v>0</v>
      </c>
    </row>
    <row r="46" spans="1:9" ht="25.5" x14ac:dyDescent="0.25">
      <c r="A46" s="123" t="s">
        <v>95</v>
      </c>
      <c r="B46" s="124"/>
      <c r="C46" s="125"/>
      <c r="D46" s="52" t="s">
        <v>96</v>
      </c>
      <c r="E46" s="67">
        <f>E47+E49</f>
        <v>36458.410000000003</v>
      </c>
      <c r="F46" s="67">
        <f t="shared" ref="F46:I46" si="27">F47+F49</f>
        <v>40000</v>
      </c>
      <c r="G46" s="67">
        <f t="shared" si="27"/>
        <v>50000</v>
      </c>
      <c r="H46" s="67">
        <f t="shared" si="27"/>
        <v>51600</v>
      </c>
      <c r="I46" s="67">
        <f t="shared" si="27"/>
        <v>53100</v>
      </c>
    </row>
    <row r="47" spans="1:9" x14ac:dyDescent="0.25">
      <c r="A47" s="50">
        <v>3</v>
      </c>
      <c r="B47" s="51"/>
      <c r="C47" s="52"/>
      <c r="D47" s="48" t="s">
        <v>10</v>
      </c>
      <c r="E47" s="68">
        <f>E48</f>
        <v>14093.26</v>
      </c>
      <c r="F47" s="68">
        <f t="shared" ref="F47:I47" si="28">F48</f>
        <v>15000</v>
      </c>
      <c r="G47" s="68">
        <f t="shared" si="28"/>
        <v>20000</v>
      </c>
      <c r="H47" s="68">
        <f t="shared" si="28"/>
        <v>20600</v>
      </c>
      <c r="I47" s="68">
        <f t="shared" si="28"/>
        <v>21200</v>
      </c>
    </row>
    <row r="48" spans="1:9" ht="38.25" x14ac:dyDescent="0.25">
      <c r="A48" s="50"/>
      <c r="B48" s="51">
        <v>37</v>
      </c>
      <c r="C48" s="52"/>
      <c r="D48" s="52" t="s">
        <v>103</v>
      </c>
      <c r="E48" s="64">
        <v>14093.26</v>
      </c>
      <c r="F48" s="57">
        <v>15000</v>
      </c>
      <c r="G48" s="57">
        <v>20000</v>
      </c>
      <c r="H48" s="57">
        <v>20600</v>
      </c>
      <c r="I48" s="61">
        <v>21200</v>
      </c>
    </row>
    <row r="49" spans="1:10" ht="25.5" x14ac:dyDescent="0.25">
      <c r="A49" s="50">
        <v>4</v>
      </c>
      <c r="B49" s="51"/>
      <c r="C49" s="52"/>
      <c r="D49" s="52" t="s">
        <v>12</v>
      </c>
      <c r="E49" s="68">
        <f t="shared" ref="E49:I49" si="29">E50</f>
        <v>22365.15</v>
      </c>
      <c r="F49" s="68">
        <f t="shared" si="29"/>
        <v>25000</v>
      </c>
      <c r="G49" s="68">
        <f t="shared" si="29"/>
        <v>30000</v>
      </c>
      <c r="H49" s="68">
        <f t="shared" si="29"/>
        <v>31000</v>
      </c>
      <c r="I49" s="68">
        <f t="shared" si="29"/>
        <v>31900</v>
      </c>
    </row>
    <row r="50" spans="1:10" ht="25.5" x14ac:dyDescent="0.25">
      <c r="A50" s="50"/>
      <c r="B50" s="51">
        <v>42</v>
      </c>
      <c r="C50" s="52"/>
      <c r="D50" s="52" t="s">
        <v>104</v>
      </c>
      <c r="E50" s="64">
        <v>22365.15</v>
      </c>
      <c r="F50" s="57">
        <v>25000</v>
      </c>
      <c r="G50" s="57">
        <v>30000</v>
      </c>
      <c r="H50" s="57">
        <v>31000</v>
      </c>
      <c r="I50" s="61">
        <v>31900</v>
      </c>
    </row>
    <row r="51" spans="1:10" x14ac:dyDescent="0.25">
      <c r="A51" s="120" t="s">
        <v>105</v>
      </c>
      <c r="B51" s="121"/>
      <c r="C51" s="122"/>
      <c r="D51" s="49" t="s">
        <v>106</v>
      </c>
      <c r="E51" s="67">
        <f>E52+E57+E62+E65</f>
        <v>85465.7</v>
      </c>
      <c r="F51" s="67">
        <f t="shared" ref="F51:I51" si="30">F52+F57+F62+F65</f>
        <v>148000</v>
      </c>
      <c r="G51" s="67">
        <f t="shared" si="30"/>
        <v>141500</v>
      </c>
      <c r="H51" s="67">
        <f t="shared" si="30"/>
        <v>141900</v>
      </c>
      <c r="I51" s="67">
        <f t="shared" si="30"/>
        <v>142300</v>
      </c>
    </row>
    <row r="52" spans="1:10" x14ac:dyDescent="0.25">
      <c r="A52" s="123" t="s">
        <v>87</v>
      </c>
      <c r="B52" s="124"/>
      <c r="C52" s="125"/>
      <c r="D52" s="52" t="s">
        <v>88</v>
      </c>
      <c r="E52" s="67">
        <f>E53+E55</f>
        <v>16549.990000000002</v>
      </c>
      <c r="F52" s="67">
        <f t="shared" ref="F52:I52" si="31">F53+F55</f>
        <v>28200</v>
      </c>
      <c r="G52" s="67">
        <f t="shared" si="31"/>
        <v>28700</v>
      </c>
      <c r="H52" s="67">
        <f t="shared" si="31"/>
        <v>28100</v>
      </c>
      <c r="I52" s="67">
        <f t="shared" si="31"/>
        <v>28000</v>
      </c>
    </row>
    <row r="53" spans="1:10" x14ac:dyDescent="0.25">
      <c r="A53" s="46">
        <v>3</v>
      </c>
      <c r="B53" s="47"/>
      <c r="C53" s="48"/>
      <c r="D53" s="48" t="s">
        <v>10</v>
      </c>
      <c r="E53" s="68">
        <f>E54</f>
        <v>14254.36</v>
      </c>
      <c r="F53" s="68">
        <f t="shared" ref="F53:I53" si="32">F54</f>
        <v>26000</v>
      </c>
      <c r="G53" s="68">
        <f t="shared" si="32"/>
        <v>26000</v>
      </c>
      <c r="H53" s="68">
        <f t="shared" si="32"/>
        <v>25500</v>
      </c>
      <c r="I53" s="68">
        <f t="shared" si="32"/>
        <v>25400</v>
      </c>
    </row>
    <row r="54" spans="1:10" x14ac:dyDescent="0.25">
      <c r="A54" s="126">
        <v>32</v>
      </c>
      <c r="B54" s="127"/>
      <c r="C54" s="128"/>
      <c r="D54" s="48" t="s">
        <v>21</v>
      </c>
      <c r="E54" s="64">
        <v>14254.36</v>
      </c>
      <c r="F54" s="57">
        <v>26000</v>
      </c>
      <c r="G54" s="57">
        <v>26000</v>
      </c>
      <c r="H54" s="57">
        <v>25500</v>
      </c>
      <c r="I54" s="61">
        <v>25400</v>
      </c>
    </row>
    <row r="55" spans="1:10" ht="25.5" x14ac:dyDescent="0.25">
      <c r="A55" s="46">
        <v>4</v>
      </c>
      <c r="B55" s="47"/>
      <c r="C55" s="48"/>
      <c r="D55" s="48" t="s">
        <v>12</v>
      </c>
      <c r="E55" s="68">
        <f>E56</f>
        <v>2295.63</v>
      </c>
      <c r="F55" s="68">
        <f t="shared" ref="F55:I55" si="33">F56</f>
        <v>2200</v>
      </c>
      <c r="G55" s="68">
        <f t="shared" si="33"/>
        <v>2700</v>
      </c>
      <c r="H55" s="68">
        <f t="shared" si="33"/>
        <v>2600</v>
      </c>
      <c r="I55" s="68">
        <f t="shared" si="33"/>
        <v>2600</v>
      </c>
    </row>
    <row r="56" spans="1:10" ht="25.5" x14ac:dyDescent="0.25">
      <c r="A56" s="126">
        <v>42</v>
      </c>
      <c r="B56" s="127"/>
      <c r="C56" s="128"/>
      <c r="D56" s="48" t="s">
        <v>29</v>
      </c>
      <c r="E56" s="64">
        <v>2295.63</v>
      </c>
      <c r="F56" s="57">
        <v>2200</v>
      </c>
      <c r="G56" s="57">
        <v>2700</v>
      </c>
      <c r="H56" s="57">
        <v>2600</v>
      </c>
      <c r="I56" s="61">
        <v>2600</v>
      </c>
    </row>
    <row r="57" spans="1:10" ht="25.5" x14ac:dyDescent="0.25">
      <c r="A57" s="123" t="s">
        <v>93</v>
      </c>
      <c r="B57" s="124"/>
      <c r="C57" s="125"/>
      <c r="D57" s="52" t="s">
        <v>94</v>
      </c>
      <c r="E57" s="67">
        <f>E58+E60</f>
        <v>4000</v>
      </c>
      <c r="F57" s="67">
        <f t="shared" ref="F57:I57" si="34">F58+F60</f>
        <v>33000</v>
      </c>
      <c r="G57" s="67">
        <f t="shared" si="34"/>
        <v>31000</v>
      </c>
      <c r="H57" s="67">
        <f t="shared" si="34"/>
        <v>32000</v>
      </c>
      <c r="I57" s="67">
        <f t="shared" si="34"/>
        <v>32500</v>
      </c>
    </row>
    <row r="58" spans="1:10" x14ac:dyDescent="0.25">
      <c r="A58" s="50">
        <v>3</v>
      </c>
      <c r="B58" s="51"/>
      <c r="C58" s="52"/>
      <c r="D58" s="48" t="s">
        <v>10</v>
      </c>
      <c r="E58" s="68">
        <f>E59</f>
        <v>4000</v>
      </c>
      <c r="F58" s="68">
        <f t="shared" ref="F58:I58" si="35">F59</f>
        <v>33000</v>
      </c>
      <c r="G58" s="68">
        <f t="shared" si="35"/>
        <v>24000</v>
      </c>
      <c r="H58" s="68">
        <f t="shared" si="35"/>
        <v>24800</v>
      </c>
      <c r="I58" s="68">
        <f t="shared" si="35"/>
        <v>25200</v>
      </c>
      <c r="J58" s="66"/>
    </row>
    <row r="59" spans="1:10" x14ac:dyDescent="0.25">
      <c r="A59" s="50"/>
      <c r="B59" s="51">
        <v>32</v>
      </c>
      <c r="C59" s="52"/>
      <c r="D59" s="52" t="s">
        <v>21</v>
      </c>
      <c r="E59" s="64">
        <v>4000</v>
      </c>
      <c r="F59" s="57">
        <v>33000</v>
      </c>
      <c r="G59" s="57">
        <v>24000</v>
      </c>
      <c r="H59" s="57">
        <v>24800</v>
      </c>
      <c r="I59" s="61">
        <v>25200</v>
      </c>
    </row>
    <row r="60" spans="1:10" ht="25.5" x14ac:dyDescent="0.25">
      <c r="A60" s="46">
        <v>4</v>
      </c>
      <c r="B60" s="47"/>
      <c r="C60" s="48"/>
      <c r="D60" s="48" t="s">
        <v>12</v>
      </c>
      <c r="E60" s="68">
        <f>E61</f>
        <v>0</v>
      </c>
      <c r="F60" s="68">
        <f t="shared" ref="F60:I60" si="36">F61</f>
        <v>0</v>
      </c>
      <c r="G60" s="68">
        <f t="shared" si="36"/>
        <v>7000</v>
      </c>
      <c r="H60" s="68">
        <f t="shared" si="36"/>
        <v>7200</v>
      </c>
      <c r="I60" s="68">
        <f t="shared" si="36"/>
        <v>7300</v>
      </c>
    </row>
    <row r="61" spans="1:10" ht="25.5" x14ac:dyDescent="0.25">
      <c r="A61" s="126">
        <v>42</v>
      </c>
      <c r="B61" s="127"/>
      <c r="C61" s="128"/>
      <c r="D61" s="48" t="s">
        <v>29</v>
      </c>
      <c r="E61" s="64">
        <v>0</v>
      </c>
      <c r="F61" s="64">
        <v>0</v>
      </c>
      <c r="G61" s="64">
        <v>7000</v>
      </c>
      <c r="H61" s="64">
        <v>7200</v>
      </c>
      <c r="I61" s="72">
        <v>7300</v>
      </c>
    </row>
    <row r="62" spans="1:10" ht="25.5" x14ac:dyDescent="0.25">
      <c r="A62" s="123" t="s">
        <v>95</v>
      </c>
      <c r="B62" s="124"/>
      <c r="C62" s="125"/>
      <c r="D62" s="52" t="s">
        <v>96</v>
      </c>
      <c r="E62" s="67">
        <f>E63</f>
        <v>62952.45</v>
      </c>
      <c r="F62" s="67">
        <f t="shared" ref="F62:I63" si="37">F63</f>
        <v>80800</v>
      </c>
      <c r="G62" s="67">
        <f t="shared" si="37"/>
        <v>80800</v>
      </c>
      <c r="H62" s="67">
        <f t="shared" si="37"/>
        <v>80800</v>
      </c>
      <c r="I62" s="67">
        <f t="shared" si="37"/>
        <v>80800</v>
      </c>
    </row>
    <row r="63" spans="1:10" x14ac:dyDescent="0.25">
      <c r="A63" s="50">
        <v>3</v>
      </c>
      <c r="B63" s="51"/>
      <c r="C63" s="52"/>
      <c r="D63" s="48" t="s">
        <v>10</v>
      </c>
      <c r="E63" s="68">
        <f>E64</f>
        <v>62952.45</v>
      </c>
      <c r="F63" s="68">
        <f t="shared" si="37"/>
        <v>80800</v>
      </c>
      <c r="G63" s="68">
        <f t="shared" si="37"/>
        <v>80800</v>
      </c>
      <c r="H63" s="68">
        <f t="shared" si="37"/>
        <v>80800</v>
      </c>
      <c r="I63" s="68">
        <f t="shared" si="37"/>
        <v>80800</v>
      </c>
    </row>
    <row r="64" spans="1:10" x14ac:dyDescent="0.25">
      <c r="A64" s="50"/>
      <c r="B64" s="51">
        <v>32</v>
      </c>
      <c r="C64" s="52"/>
      <c r="D64" s="52" t="s">
        <v>21</v>
      </c>
      <c r="E64" s="64">
        <v>62952.45</v>
      </c>
      <c r="F64" s="57">
        <v>80800</v>
      </c>
      <c r="G64" s="57">
        <v>80800</v>
      </c>
      <c r="H64" s="57">
        <v>80800</v>
      </c>
      <c r="I64" s="61">
        <v>80800</v>
      </c>
    </row>
    <row r="65" spans="1:9" ht="15" customHeight="1" x14ac:dyDescent="0.25">
      <c r="A65" s="123" t="s">
        <v>97</v>
      </c>
      <c r="B65" s="124"/>
      <c r="C65" s="125"/>
      <c r="D65" s="52" t="s">
        <v>98</v>
      </c>
      <c r="E65" s="67">
        <f>E66</f>
        <v>1963.26</v>
      </c>
      <c r="F65" s="67">
        <f t="shared" ref="F65:I66" si="38">F66</f>
        <v>6000</v>
      </c>
      <c r="G65" s="67">
        <f t="shared" si="38"/>
        <v>1000</v>
      </c>
      <c r="H65" s="67">
        <f t="shared" si="38"/>
        <v>1000</v>
      </c>
      <c r="I65" s="67">
        <f t="shared" si="38"/>
        <v>1000</v>
      </c>
    </row>
    <row r="66" spans="1:9" x14ac:dyDescent="0.25">
      <c r="A66" s="46">
        <v>3</v>
      </c>
      <c r="B66" s="47"/>
      <c r="C66" s="48"/>
      <c r="D66" s="48" t="s">
        <v>10</v>
      </c>
      <c r="E66" s="68">
        <f>E67</f>
        <v>1963.26</v>
      </c>
      <c r="F66" s="68">
        <f t="shared" si="38"/>
        <v>6000</v>
      </c>
      <c r="G66" s="68">
        <f t="shared" si="38"/>
        <v>1000</v>
      </c>
      <c r="H66" s="68">
        <f t="shared" si="38"/>
        <v>1000</v>
      </c>
      <c r="I66" s="68">
        <f t="shared" si="38"/>
        <v>1000</v>
      </c>
    </row>
    <row r="67" spans="1:9" x14ac:dyDescent="0.25">
      <c r="A67" s="126">
        <v>32</v>
      </c>
      <c r="B67" s="127"/>
      <c r="C67" s="128"/>
      <c r="D67" s="48" t="s">
        <v>21</v>
      </c>
      <c r="E67" s="64">
        <v>1963.26</v>
      </c>
      <c r="F67" s="57">
        <v>6000</v>
      </c>
      <c r="G67" s="57">
        <v>1000</v>
      </c>
      <c r="H67" s="57">
        <v>1000</v>
      </c>
      <c r="I67" s="61">
        <v>1000</v>
      </c>
    </row>
    <row r="68" spans="1:9" ht="25.5" x14ac:dyDescent="0.25">
      <c r="A68" s="120" t="s">
        <v>107</v>
      </c>
      <c r="B68" s="121"/>
      <c r="C68" s="122"/>
      <c r="D68" s="49" t="s">
        <v>108</v>
      </c>
      <c r="E68" s="67">
        <f>E69</f>
        <v>2055</v>
      </c>
      <c r="F68" s="67">
        <f t="shared" ref="F68:I68" si="39">F69</f>
        <v>6300</v>
      </c>
      <c r="G68" s="67">
        <f t="shared" si="39"/>
        <v>8400</v>
      </c>
      <c r="H68" s="67">
        <f t="shared" si="39"/>
        <v>8200</v>
      </c>
      <c r="I68" s="67">
        <f t="shared" si="39"/>
        <v>8200</v>
      </c>
    </row>
    <row r="69" spans="1:9" x14ac:dyDescent="0.25">
      <c r="A69" s="123" t="s">
        <v>87</v>
      </c>
      <c r="B69" s="124"/>
      <c r="C69" s="125"/>
      <c r="D69" s="52" t="s">
        <v>88</v>
      </c>
      <c r="E69" s="67">
        <f>E70</f>
        <v>2055</v>
      </c>
      <c r="F69" s="67">
        <f t="shared" ref="F69:I70" si="40">F70</f>
        <v>6300</v>
      </c>
      <c r="G69" s="67">
        <f t="shared" si="40"/>
        <v>8400</v>
      </c>
      <c r="H69" s="67">
        <f t="shared" si="40"/>
        <v>8200</v>
      </c>
      <c r="I69" s="67">
        <f t="shared" si="40"/>
        <v>8200</v>
      </c>
    </row>
    <row r="70" spans="1:9" x14ac:dyDescent="0.25">
      <c r="A70" s="132">
        <v>3</v>
      </c>
      <c r="B70" s="133"/>
      <c r="C70" s="134"/>
      <c r="D70" s="48" t="s">
        <v>10</v>
      </c>
      <c r="E70" s="68">
        <f>E71</f>
        <v>2055</v>
      </c>
      <c r="F70" s="68">
        <f t="shared" si="40"/>
        <v>6300</v>
      </c>
      <c r="G70" s="68">
        <f t="shared" si="40"/>
        <v>8400</v>
      </c>
      <c r="H70" s="68">
        <f t="shared" si="40"/>
        <v>8200</v>
      </c>
      <c r="I70" s="68">
        <f t="shared" si="40"/>
        <v>8200</v>
      </c>
    </row>
    <row r="71" spans="1:9" x14ac:dyDescent="0.25">
      <c r="A71" s="126">
        <v>32</v>
      </c>
      <c r="B71" s="127"/>
      <c r="C71" s="128"/>
      <c r="D71" s="48" t="s">
        <v>21</v>
      </c>
      <c r="E71" s="64">
        <v>2055</v>
      </c>
      <c r="F71" s="57">
        <v>6300</v>
      </c>
      <c r="G71" s="57">
        <v>8400</v>
      </c>
      <c r="H71" s="57">
        <v>8200</v>
      </c>
      <c r="I71" s="61">
        <v>8200</v>
      </c>
    </row>
    <row r="72" spans="1:9" x14ac:dyDescent="0.25">
      <c r="A72" s="120" t="s">
        <v>109</v>
      </c>
      <c r="B72" s="121"/>
      <c r="C72" s="122"/>
      <c r="D72" s="49" t="s">
        <v>110</v>
      </c>
      <c r="E72" s="67">
        <f t="shared" ref="E72:E73" si="41">E73</f>
        <v>2872.7</v>
      </c>
      <c r="F72" s="67">
        <f t="shared" ref="F72:F74" si="42">F73</f>
        <v>7600</v>
      </c>
      <c r="G72" s="67">
        <f t="shared" ref="G72:G74" si="43">G73</f>
        <v>11700</v>
      </c>
      <c r="H72" s="67">
        <f t="shared" ref="H72:H74" si="44">H73</f>
        <v>11500</v>
      </c>
      <c r="I72" s="67">
        <f t="shared" ref="I72:I74" si="45">I73</f>
        <v>11400</v>
      </c>
    </row>
    <row r="73" spans="1:9" x14ac:dyDescent="0.25">
      <c r="A73" s="123" t="s">
        <v>87</v>
      </c>
      <c r="B73" s="124"/>
      <c r="C73" s="125"/>
      <c r="D73" s="52" t="s">
        <v>88</v>
      </c>
      <c r="E73" s="67">
        <f t="shared" si="41"/>
        <v>2872.7</v>
      </c>
      <c r="F73" s="67">
        <f t="shared" si="42"/>
        <v>7600</v>
      </c>
      <c r="G73" s="67">
        <f t="shared" si="43"/>
        <v>11700</v>
      </c>
      <c r="H73" s="67">
        <f t="shared" si="44"/>
        <v>11500</v>
      </c>
      <c r="I73" s="67">
        <f t="shared" si="45"/>
        <v>11400</v>
      </c>
    </row>
    <row r="74" spans="1:9" x14ac:dyDescent="0.25">
      <c r="A74" s="132">
        <v>3</v>
      </c>
      <c r="B74" s="133"/>
      <c r="C74" s="134"/>
      <c r="D74" s="48" t="s">
        <v>10</v>
      </c>
      <c r="E74" s="68">
        <f>E75</f>
        <v>2872.7</v>
      </c>
      <c r="F74" s="68">
        <f t="shared" si="42"/>
        <v>7600</v>
      </c>
      <c r="G74" s="68">
        <f t="shared" si="43"/>
        <v>11700</v>
      </c>
      <c r="H74" s="68">
        <f t="shared" si="44"/>
        <v>11500</v>
      </c>
      <c r="I74" s="68">
        <f t="shared" si="45"/>
        <v>11400</v>
      </c>
    </row>
    <row r="75" spans="1:9" x14ac:dyDescent="0.25">
      <c r="A75" s="126">
        <v>32</v>
      </c>
      <c r="B75" s="127"/>
      <c r="C75" s="128"/>
      <c r="D75" s="48" t="s">
        <v>21</v>
      </c>
      <c r="E75" s="64">
        <v>2872.7</v>
      </c>
      <c r="F75" s="57">
        <v>7600</v>
      </c>
      <c r="G75" s="57">
        <v>11700</v>
      </c>
      <c r="H75" s="57">
        <v>11500</v>
      </c>
      <c r="I75" s="61">
        <v>11400</v>
      </c>
    </row>
    <row r="76" spans="1:9" ht="25.5" x14ac:dyDescent="0.25">
      <c r="A76" s="120" t="s">
        <v>111</v>
      </c>
      <c r="B76" s="121"/>
      <c r="C76" s="122"/>
      <c r="D76" s="49" t="s">
        <v>112</v>
      </c>
      <c r="E76" s="67">
        <f>E77</f>
        <v>14432.609999999999</v>
      </c>
      <c r="F76" s="67">
        <f t="shared" ref="F76:I77" si="46">F77</f>
        <v>24700</v>
      </c>
      <c r="G76" s="67">
        <f t="shared" si="46"/>
        <v>35200</v>
      </c>
      <c r="H76" s="67">
        <f t="shared" si="46"/>
        <v>34500</v>
      </c>
      <c r="I76" s="67">
        <f t="shared" si="46"/>
        <v>34300</v>
      </c>
    </row>
    <row r="77" spans="1:9" x14ac:dyDescent="0.25">
      <c r="A77" s="123" t="s">
        <v>87</v>
      </c>
      <c r="B77" s="124"/>
      <c r="C77" s="125"/>
      <c r="D77" s="52" t="s">
        <v>88</v>
      </c>
      <c r="E77" s="67">
        <f>E78</f>
        <v>14432.609999999999</v>
      </c>
      <c r="F77" s="67">
        <f t="shared" si="46"/>
        <v>24700</v>
      </c>
      <c r="G77" s="67">
        <f t="shared" si="46"/>
        <v>35200</v>
      </c>
      <c r="H77" s="67">
        <f t="shared" si="46"/>
        <v>34500</v>
      </c>
      <c r="I77" s="67">
        <f t="shared" si="46"/>
        <v>34300</v>
      </c>
    </row>
    <row r="78" spans="1:9" x14ac:dyDescent="0.25">
      <c r="A78" s="50">
        <v>3</v>
      </c>
      <c r="B78" s="51"/>
      <c r="C78" s="52"/>
      <c r="D78" s="48" t="s">
        <v>10</v>
      </c>
      <c r="E78" s="68">
        <f>E79+E80</f>
        <v>14432.609999999999</v>
      </c>
      <c r="F78" s="68">
        <f t="shared" ref="F78:I78" si="47">F79+F80</f>
        <v>24700</v>
      </c>
      <c r="G78" s="68">
        <f t="shared" si="47"/>
        <v>35200</v>
      </c>
      <c r="H78" s="68">
        <f t="shared" si="47"/>
        <v>34500</v>
      </c>
      <c r="I78" s="68">
        <f t="shared" si="47"/>
        <v>34300</v>
      </c>
    </row>
    <row r="79" spans="1:9" x14ac:dyDescent="0.25">
      <c r="A79" s="50"/>
      <c r="B79" s="51">
        <v>31</v>
      </c>
      <c r="C79" s="52"/>
      <c r="D79" s="52" t="s">
        <v>11</v>
      </c>
      <c r="E79" s="64">
        <v>14143.05</v>
      </c>
      <c r="F79" s="57">
        <v>24100</v>
      </c>
      <c r="G79" s="57">
        <v>34300</v>
      </c>
      <c r="H79" s="57">
        <v>33600</v>
      </c>
      <c r="I79" s="61">
        <v>33400</v>
      </c>
    </row>
    <row r="80" spans="1:9" x14ac:dyDescent="0.25">
      <c r="A80" s="50"/>
      <c r="B80" s="51">
        <v>32</v>
      </c>
      <c r="C80" s="52"/>
      <c r="D80" s="52" t="s">
        <v>21</v>
      </c>
      <c r="E80" s="64">
        <v>289.56</v>
      </c>
      <c r="F80" s="57">
        <v>600</v>
      </c>
      <c r="G80" s="57">
        <v>900</v>
      </c>
      <c r="H80" s="57">
        <v>900</v>
      </c>
      <c r="I80" s="61">
        <v>900</v>
      </c>
    </row>
    <row r="81" spans="1:9" x14ac:dyDescent="0.25">
      <c r="A81" s="120" t="s">
        <v>113</v>
      </c>
      <c r="B81" s="121"/>
      <c r="C81" s="122"/>
      <c r="D81" s="49" t="s">
        <v>114</v>
      </c>
      <c r="E81" s="67">
        <f>E82</f>
        <v>6575.82</v>
      </c>
      <c r="F81" s="67">
        <f t="shared" ref="F81" si="48">F82</f>
        <v>15300</v>
      </c>
      <c r="G81" s="67">
        <f t="shared" ref="G81" si="49">G82</f>
        <v>17700</v>
      </c>
      <c r="H81" s="67">
        <f t="shared" ref="H81" si="50">H82</f>
        <v>17300</v>
      </c>
      <c r="I81" s="67">
        <f t="shared" ref="I81" si="51">I82</f>
        <v>17200</v>
      </c>
    </row>
    <row r="82" spans="1:9" x14ac:dyDescent="0.25">
      <c r="A82" s="123" t="s">
        <v>87</v>
      </c>
      <c r="B82" s="124"/>
      <c r="C82" s="125"/>
      <c r="D82" s="52" t="s">
        <v>88</v>
      </c>
      <c r="E82" s="67">
        <f>E83</f>
        <v>6575.82</v>
      </c>
      <c r="F82" s="67">
        <f t="shared" ref="F82:I82" si="52">F83</f>
        <v>15300</v>
      </c>
      <c r="G82" s="67">
        <f t="shared" si="52"/>
        <v>17700</v>
      </c>
      <c r="H82" s="67">
        <f t="shared" si="52"/>
        <v>17300</v>
      </c>
      <c r="I82" s="67">
        <f t="shared" si="52"/>
        <v>17200</v>
      </c>
    </row>
    <row r="83" spans="1:9" x14ac:dyDescent="0.25">
      <c r="A83" s="132">
        <v>3</v>
      </c>
      <c r="B83" s="133"/>
      <c r="C83" s="134"/>
      <c r="D83" s="48" t="s">
        <v>10</v>
      </c>
      <c r="E83" s="68">
        <f>E84+E85</f>
        <v>6575.82</v>
      </c>
      <c r="F83" s="68">
        <f t="shared" ref="F83:I83" si="53">F84+F85</f>
        <v>15300</v>
      </c>
      <c r="G83" s="68">
        <f t="shared" si="53"/>
        <v>17700</v>
      </c>
      <c r="H83" s="68">
        <f t="shared" si="53"/>
        <v>17300</v>
      </c>
      <c r="I83" s="68">
        <f t="shared" si="53"/>
        <v>17200</v>
      </c>
    </row>
    <row r="84" spans="1:9" x14ac:dyDescent="0.25">
      <c r="A84" s="46"/>
      <c r="B84" s="51">
        <v>31</v>
      </c>
      <c r="C84" s="52"/>
      <c r="D84" s="52" t="s">
        <v>11</v>
      </c>
      <c r="E84" s="64">
        <v>3128.82</v>
      </c>
      <c r="F84" s="57">
        <v>6500</v>
      </c>
      <c r="G84" s="57">
        <v>17700</v>
      </c>
      <c r="H84" s="57">
        <v>17300</v>
      </c>
      <c r="I84" s="57">
        <v>17200</v>
      </c>
    </row>
    <row r="85" spans="1:9" x14ac:dyDescent="0.25">
      <c r="A85" s="69">
        <v>32</v>
      </c>
      <c r="B85" s="70"/>
      <c r="C85" s="71"/>
      <c r="D85" s="48" t="s">
        <v>21</v>
      </c>
      <c r="E85" s="64">
        <v>3447</v>
      </c>
      <c r="F85" s="57">
        <v>8800</v>
      </c>
      <c r="G85" s="57">
        <v>0</v>
      </c>
      <c r="H85" s="57">
        <v>0</v>
      </c>
      <c r="I85" s="61">
        <v>0</v>
      </c>
    </row>
    <row r="86" spans="1:9" x14ac:dyDescent="0.25">
      <c r="A86" s="120" t="s">
        <v>125</v>
      </c>
      <c r="B86" s="121"/>
      <c r="C86" s="122"/>
      <c r="D86" s="49" t="s">
        <v>126</v>
      </c>
      <c r="E86" s="67">
        <f>E87</f>
        <v>144.9</v>
      </c>
      <c r="F86" s="67">
        <f t="shared" ref="F86:I87" si="54">F87</f>
        <v>2800</v>
      </c>
      <c r="G86" s="67">
        <f t="shared" si="54"/>
        <v>3200</v>
      </c>
      <c r="H86" s="67">
        <f t="shared" si="54"/>
        <v>3200</v>
      </c>
      <c r="I86" s="67">
        <f t="shared" si="54"/>
        <v>3200</v>
      </c>
    </row>
    <row r="87" spans="1:9" x14ac:dyDescent="0.25">
      <c r="A87" s="123" t="s">
        <v>87</v>
      </c>
      <c r="B87" s="124"/>
      <c r="C87" s="125"/>
      <c r="D87" s="52" t="s">
        <v>88</v>
      </c>
      <c r="E87" s="67">
        <f>E88</f>
        <v>144.9</v>
      </c>
      <c r="F87" s="67">
        <f t="shared" si="54"/>
        <v>2800</v>
      </c>
      <c r="G87" s="67">
        <f t="shared" si="54"/>
        <v>3200</v>
      </c>
      <c r="H87" s="67">
        <f t="shared" si="54"/>
        <v>3200</v>
      </c>
      <c r="I87" s="67">
        <f t="shared" si="54"/>
        <v>3200</v>
      </c>
    </row>
    <row r="88" spans="1:9" x14ac:dyDescent="0.25">
      <c r="A88" s="50">
        <v>3</v>
      </c>
      <c r="B88" s="51"/>
      <c r="C88" s="52"/>
      <c r="D88" s="48" t="s">
        <v>10</v>
      </c>
      <c r="E88" s="68">
        <f>E89+E90</f>
        <v>144.9</v>
      </c>
      <c r="F88" s="68">
        <f t="shared" ref="F88:I88" si="55">F89+F90</f>
        <v>2800</v>
      </c>
      <c r="G88" s="68">
        <f t="shared" si="55"/>
        <v>3200</v>
      </c>
      <c r="H88" s="68">
        <f t="shared" si="55"/>
        <v>3200</v>
      </c>
      <c r="I88" s="68">
        <f t="shared" si="55"/>
        <v>3200</v>
      </c>
    </row>
    <row r="89" spans="1:9" x14ac:dyDescent="0.25">
      <c r="A89" s="50"/>
      <c r="B89" s="51">
        <v>31</v>
      </c>
      <c r="C89" s="52"/>
      <c r="D89" s="52" t="s">
        <v>11</v>
      </c>
      <c r="E89" s="64">
        <v>144.9</v>
      </c>
      <c r="F89" s="57">
        <v>2100</v>
      </c>
      <c r="G89" s="57">
        <v>1500</v>
      </c>
      <c r="H89" s="57">
        <v>1500</v>
      </c>
      <c r="I89" s="61">
        <v>1500</v>
      </c>
    </row>
    <row r="90" spans="1:9" x14ac:dyDescent="0.25">
      <c r="A90" s="50"/>
      <c r="B90" s="51">
        <v>32</v>
      </c>
      <c r="C90" s="52"/>
      <c r="D90" s="52" t="s">
        <v>21</v>
      </c>
      <c r="E90" s="64">
        <v>0</v>
      </c>
      <c r="F90" s="57">
        <v>700</v>
      </c>
      <c r="G90" s="57">
        <v>1700</v>
      </c>
      <c r="H90" s="57">
        <v>1700</v>
      </c>
      <c r="I90" s="61">
        <v>1700</v>
      </c>
    </row>
    <row r="91" spans="1:9" ht="25.5" x14ac:dyDescent="0.25">
      <c r="A91" s="120" t="s">
        <v>117</v>
      </c>
      <c r="B91" s="121"/>
      <c r="C91" s="122"/>
      <c r="D91" s="49" t="s">
        <v>118</v>
      </c>
      <c r="E91" s="67">
        <f>E92+E97+E100+E103</f>
        <v>3959.3</v>
      </c>
      <c r="F91" s="67">
        <f t="shared" ref="F91:I91" si="56">F92+F97+F100+F103</f>
        <v>25640</v>
      </c>
      <c r="G91" s="67">
        <f t="shared" si="56"/>
        <v>24700</v>
      </c>
      <c r="H91" s="67">
        <f t="shared" si="56"/>
        <v>24800</v>
      </c>
      <c r="I91" s="67">
        <f t="shared" si="56"/>
        <v>25100</v>
      </c>
    </row>
    <row r="92" spans="1:9" x14ac:dyDescent="0.25">
      <c r="A92" s="123" t="s">
        <v>87</v>
      </c>
      <c r="B92" s="124"/>
      <c r="C92" s="125"/>
      <c r="D92" s="52" t="s">
        <v>88</v>
      </c>
      <c r="E92" s="67">
        <f>E93+E95</f>
        <v>618.75</v>
      </c>
      <c r="F92" s="67">
        <f t="shared" ref="F92:I92" si="57">F93+F95</f>
        <v>16440</v>
      </c>
      <c r="G92" s="67">
        <f t="shared" si="57"/>
        <v>11700</v>
      </c>
      <c r="H92" s="67">
        <f t="shared" si="57"/>
        <v>11500</v>
      </c>
      <c r="I92" s="67">
        <f t="shared" si="57"/>
        <v>11500</v>
      </c>
    </row>
    <row r="93" spans="1:9" x14ac:dyDescent="0.25">
      <c r="A93" s="132">
        <v>3</v>
      </c>
      <c r="B93" s="133"/>
      <c r="C93" s="134"/>
      <c r="D93" s="48" t="s">
        <v>10</v>
      </c>
      <c r="E93" s="68">
        <f>E94</f>
        <v>0</v>
      </c>
      <c r="F93" s="68">
        <f t="shared" ref="F93:H93" si="58">F94</f>
        <v>13600</v>
      </c>
      <c r="G93" s="68">
        <f t="shared" si="58"/>
        <v>9200</v>
      </c>
      <c r="H93" s="68">
        <f t="shared" si="58"/>
        <v>9000</v>
      </c>
      <c r="I93" s="68">
        <f>I94</f>
        <v>9000</v>
      </c>
    </row>
    <row r="94" spans="1:9" x14ac:dyDescent="0.25">
      <c r="A94" s="126">
        <v>32</v>
      </c>
      <c r="B94" s="127"/>
      <c r="C94" s="128"/>
      <c r="D94" s="48" t="s">
        <v>21</v>
      </c>
      <c r="E94" s="64">
        <v>0</v>
      </c>
      <c r="F94" s="57">
        <v>13600</v>
      </c>
      <c r="G94" s="57">
        <v>9200</v>
      </c>
      <c r="H94" s="57">
        <v>9000</v>
      </c>
      <c r="I94" s="57">
        <v>9000</v>
      </c>
    </row>
    <row r="95" spans="1:9" ht="25.5" x14ac:dyDescent="0.25">
      <c r="A95" s="50">
        <v>4</v>
      </c>
      <c r="B95" s="51"/>
      <c r="C95" s="52"/>
      <c r="D95" s="52" t="s">
        <v>12</v>
      </c>
      <c r="E95" s="68">
        <f>E96</f>
        <v>618.75</v>
      </c>
      <c r="F95" s="68">
        <f t="shared" ref="F95:I95" si="59">F96</f>
        <v>2840</v>
      </c>
      <c r="G95" s="68">
        <f t="shared" si="59"/>
        <v>2500</v>
      </c>
      <c r="H95" s="68">
        <f t="shared" si="59"/>
        <v>2500</v>
      </c>
      <c r="I95" s="68">
        <f t="shared" si="59"/>
        <v>2500</v>
      </c>
    </row>
    <row r="96" spans="1:9" ht="25.5" x14ac:dyDescent="0.25">
      <c r="A96" s="50"/>
      <c r="B96" s="51">
        <v>42</v>
      </c>
      <c r="C96" s="52"/>
      <c r="D96" s="52" t="s">
        <v>104</v>
      </c>
      <c r="E96" s="64">
        <v>618.75</v>
      </c>
      <c r="F96" s="57">
        <v>2840</v>
      </c>
      <c r="G96" s="57">
        <v>2500</v>
      </c>
      <c r="H96" s="57">
        <v>2500</v>
      </c>
      <c r="I96" s="61">
        <v>2500</v>
      </c>
    </row>
    <row r="97" spans="1:9" ht="38.25" x14ac:dyDescent="0.25">
      <c r="A97" s="123" t="s">
        <v>89</v>
      </c>
      <c r="B97" s="124"/>
      <c r="C97" s="125"/>
      <c r="D97" s="52" t="s">
        <v>90</v>
      </c>
      <c r="E97" s="67">
        <f>E98</f>
        <v>0</v>
      </c>
      <c r="F97" s="67">
        <f t="shared" ref="F97:I97" si="60">F98</f>
        <v>7200</v>
      </c>
      <c r="G97" s="67">
        <f t="shared" si="60"/>
        <v>4000</v>
      </c>
      <c r="H97" s="67">
        <f t="shared" si="60"/>
        <v>4000</v>
      </c>
      <c r="I97" s="67">
        <f t="shared" si="60"/>
        <v>4000</v>
      </c>
    </row>
    <row r="98" spans="1:9" ht="25.5" x14ac:dyDescent="0.25">
      <c r="A98" s="50">
        <v>4</v>
      </c>
      <c r="B98" s="51"/>
      <c r="C98" s="52"/>
      <c r="D98" s="52" t="s">
        <v>12</v>
      </c>
      <c r="E98" s="68">
        <f>0</f>
        <v>0</v>
      </c>
      <c r="F98" s="68">
        <v>7200</v>
      </c>
      <c r="G98" s="68">
        <v>4000</v>
      </c>
      <c r="H98" s="68">
        <v>4000</v>
      </c>
      <c r="I98" s="68">
        <v>4000</v>
      </c>
    </row>
    <row r="99" spans="1:9" ht="25.5" x14ac:dyDescent="0.25">
      <c r="A99" s="50"/>
      <c r="B99" s="51">
        <v>42</v>
      </c>
      <c r="C99" s="52"/>
      <c r="D99" s="52" t="s">
        <v>104</v>
      </c>
      <c r="E99" s="64">
        <v>0</v>
      </c>
      <c r="F99" s="57">
        <v>7200</v>
      </c>
      <c r="G99" s="57">
        <v>4000</v>
      </c>
      <c r="H99" s="57">
        <v>4000</v>
      </c>
      <c r="I99" s="61">
        <v>4000</v>
      </c>
    </row>
    <row r="100" spans="1:9" x14ac:dyDescent="0.25">
      <c r="A100" s="123" t="s">
        <v>91</v>
      </c>
      <c r="B100" s="124"/>
      <c r="C100" s="125"/>
      <c r="D100" s="52" t="s">
        <v>92</v>
      </c>
      <c r="E100" s="67">
        <f>E101</f>
        <v>3340.55</v>
      </c>
      <c r="F100" s="67">
        <f t="shared" ref="F100:F101" si="61">F101</f>
        <v>2000</v>
      </c>
      <c r="G100" s="67">
        <f t="shared" ref="G100:G101" si="62">G101</f>
        <v>8000</v>
      </c>
      <c r="H100" s="67">
        <f t="shared" ref="H100:H101" si="63">H101</f>
        <v>8300</v>
      </c>
      <c r="I100" s="67">
        <f t="shared" ref="I100:I101" si="64">I101</f>
        <v>8600</v>
      </c>
    </row>
    <row r="101" spans="1:9" ht="25.5" x14ac:dyDescent="0.25">
      <c r="A101" s="50">
        <v>4</v>
      </c>
      <c r="B101" s="51"/>
      <c r="C101" s="52"/>
      <c r="D101" s="52" t="s">
        <v>12</v>
      </c>
      <c r="E101" s="68">
        <f>E102</f>
        <v>3340.55</v>
      </c>
      <c r="F101" s="68">
        <f t="shared" si="61"/>
        <v>2000</v>
      </c>
      <c r="G101" s="68">
        <f t="shared" si="62"/>
        <v>8000</v>
      </c>
      <c r="H101" s="68">
        <f t="shared" si="63"/>
        <v>8300</v>
      </c>
      <c r="I101" s="68">
        <f t="shared" si="64"/>
        <v>8600</v>
      </c>
    </row>
    <row r="102" spans="1:9" ht="25.5" x14ac:dyDescent="0.25">
      <c r="A102" s="50"/>
      <c r="B102" s="51">
        <v>42</v>
      </c>
      <c r="C102" s="52"/>
      <c r="D102" s="52" t="s">
        <v>104</v>
      </c>
      <c r="E102" s="64">
        <v>3340.55</v>
      </c>
      <c r="F102" s="57">
        <v>2000</v>
      </c>
      <c r="G102" s="57">
        <v>8000</v>
      </c>
      <c r="H102" s="57">
        <v>8300</v>
      </c>
      <c r="I102" s="61">
        <v>8600</v>
      </c>
    </row>
    <row r="103" spans="1:9" ht="25.5" x14ac:dyDescent="0.25">
      <c r="A103" s="123" t="s">
        <v>115</v>
      </c>
      <c r="B103" s="124"/>
      <c r="C103" s="125"/>
      <c r="D103" s="52" t="s">
        <v>116</v>
      </c>
      <c r="E103" s="67">
        <f>E104</f>
        <v>0</v>
      </c>
      <c r="F103" s="67">
        <f t="shared" ref="F103:F104" si="65">F104</f>
        <v>0</v>
      </c>
      <c r="G103" s="67">
        <f t="shared" ref="G103:G104" si="66">G104</f>
        <v>1000</v>
      </c>
      <c r="H103" s="67">
        <f t="shared" ref="H103:H104" si="67">H104</f>
        <v>1000</v>
      </c>
      <c r="I103" s="67">
        <f t="shared" ref="I103:I104" si="68">I104</f>
        <v>1000</v>
      </c>
    </row>
    <row r="104" spans="1:9" ht="25.5" x14ac:dyDescent="0.25">
      <c r="A104" s="50">
        <v>4</v>
      </c>
      <c r="B104" s="51"/>
      <c r="C104" s="52"/>
      <c r="D104" s="52" t="s">
        <v>12</v>
      </c>
      <c r="E104" s="68">
        <f>E105</f>
        <v>0</v>
      </c>
      <c r="F104" s="68">
        <f t="shared" si="65"/>
        <v>0</v>
      </c>
      <c r="G104" s="68">
        <f t="shared" si="66"/>
        <v>1000</v>
      </c>
      <c r="H104" s="68">
        <f t="shared" si="67"/>
        <v>1000</v>
      </c>
      <c r="I104" s="68">
        <f t="shared" si="68"/>
        <v>1000</v>
      </c>
    </row>
    <row r="105" spans="1:9" ht="25.5" x14ac:dyDescent="0.25">
      <c r="A105" s="50"/>
      <c r="B105" s="51">
        <v>42</v>
      </c>
      <c r="C105" s="52"/>
      <c r="D105" s="52" t="s">
        <v>104</v>
      </c>
      <c r="E105" s="64">
        <v>0</v>
      </c>
      <c r="F105" s="57">
        <v>0</v>
      </c>
      <c r="G105" s="57">
        <v>1000</v>
      </c>
      <c r="H105" s="57">
        <v>1000</v>
      </c>
      <c r="I105" s="61">
        <v>1000</v>
      </c>
    </row>
    <row r="106" spans="1:9" ht="38.25" x14ac:dyDescent="0.25">
      <c r="A106" s="120" t="s">
        <v>119</v>
      </c>
      <c r="B106" s="121"/>
      <c r="C106" s="122"/>
      <c r="D106" s="49" t="s">
        <v>120</v>
      </c>
      <c r="E106" s="67">
        <f>E107</f>
        <v>248</v>
      </c>
      <c r="F106" s="67">
        <f t="shared" ref="F106:I106" si="69">F107</f>
        <v>300</v>
      </c>
      <c r="G106" s="67">
        <f t="shared" si="69"/>
        <v>200</v>
      </c>
      <c r="H106" s="67">
        <f t="shared" si="69"/>
        <v>200</v>
      </c>
      <c r="I106" s="67">
        <f t="shared" si="69"/>
        <v>200</v>
      </c>
    </row>
    <row r="107" spans="1:9" ht="25.5" x14ac:dyDescent="0.25">
      <c r="A107" s="123" t="s">
        <v>95</v>
      </c>
      <c r="B107" s="124"/>
      <c r="C107" s="125"/>
      <c r="D107" s="52" t="s">
        <v>96</v>
      </c>
      <c r="E107" s="67">
        <f>E108</f>
        <v>248</v>
      </c>
      <c r="F107" s="67">
        <f t="shared" ref="F107:I108" si="70">F108</f>
        <v>300</v>
      </c>
      <c r="G107" s="67">
        <f t="shared" si="70"/>
        <v>200</v>
      </c>
      <c r="H107" s="67">
        <f t="shared" si="70"/>
        <v>200</v>
      </c>
      <c r="I107" s="67">
        <f t="shared" si="70"/>
        <v>200</v>
      </c>
    </row>
    <row r="108" spans="1:9" x14ac:dyDescent="0.25">
      <c r="A108" s="132">
        <v>3</v>
      </c>
      <c r="B108" s="133"/>
      <c r="C108" s="134"/>
      <c r="D108" s="48" t="s">
        <v>10</v>
      </c>
      <c r="E108" s="64">
        <f>E109</f>
        <v>248</v>
      </c>
      <c r="F108" s="64">
        <f t="shared" si="70"/>
        <v>300</v>
      </c>
      <c r="G108" s="64">
        <f t="shared" si="70"/>
        <v>200</v>
      </c>
      <c r="H108" s="64">
        <f t="shared" si="70"/>
        <v>200</v>
      </c>
      <c r="I108" s="64">
        <f>I109</f>
        <v>200</v>
      </c>
    </row>
    <row r="109" spans="1:9" x14ac:dyDescent="0.25">
      <c r="A109" s="126">
        <v>32</v>
      </c>
      <c r="B109" s="127"/>
      <c r="C109" s="128"/>
      <c r="D109" s="48" t="s">
        <v>21</v>
      </c>
      <c r="E109" s="64">
        <v>248</v>
      </c>
      <c r="F109" s="57">
        <v>300</v>
      </c>
      <c r="G109" s="57">
        <v>200</v>
      </c>
      <c r="H109" s="57">
        <v>200</v>
      </c>
      <c r="I109" s="61">
        <v>200</v>
      </c>
    </row>
    <row r="110" spans="1:9" ht="63.75" x14ac:dyDescent="0.25">
      <c r="A110" s="120" t="s">
        <v>121</v>
      </c>
      <c r="B110" s="121"/>
      <c r="C110" s="122"/>
      <c r="D110" s="49" t="s">
        <v>122</v>
      </c>
      <c r="E110" s="67">
        <f t="shared" ref="E110:E111" si="71">E111</f>
        <v>1329.55</v>
      </c>
      <c r="F110" s="67">
        <f t="shared" ref="F110:F112" si="72">F111</f>
        <v>1300</v>
      </c>
      <c r="G110" s="67">
        <f t="shared" ref="G110:G112" si="73">G111</f>
        <v>1000</v>
      </c>
      <c r="H110" s="67">
        <f t="shared" ref="H110:H112" si="74">H111</f>
        <v>1000</v>
      </c>
      <c r="I110" s="67">
        <f t="shared" ref="I110:I112" si="75">I111</f>
        <v>1000</v>
      </c>
    </row>
    <row r="111" spans="1:9" x14ac:dyDescent="0.25">
      <c r="A111" s="123" t="s">
        <v>87</v>
      </c>
      <c r="B111" s="124"/>
      <c r="C111" s="125"/>
      <c r="D111" s="52" t="s">
        <v>88</v>
      </c>
      <c r="E111" s="67">
        <f t="shared" si="71"/>
        <v>1329.55</v>
      </c>
      <c r="F111" s="67">
        <f t="shared" si="72"/>
        <v>1300</v>
      </c>
      <c r="G111" s="67">
        <f t="shared" si="73"/>
        <v>1000</v>
      </c>
      <c r="H111" s="67">
        <f t="shared" si="74"/>
        <v>1000</v>
      </c>
      <c r="I111" s="67">
        <f t="shared" si="75"/>
        <v>1000</v>
      </c>
    </row>
    <row r="112" spans="1:9" x14ac:dyDescent="0.25">
      <c r="A112" s="132">
        <v>3</v>
      </c>
      <c r="B112" s="133"/>
      <c r="C112" s="134"/>
      <c r="D112" s="48" t="s">
        <v>10</v>
      </c>
      <c r="E112" s="68">
        <f>E113</f>
        <v>1329.55</v>
      </c>
      <c r="F112" s="68">
        <f t="shared" si="72"/>
        <v>1300</v>
      </c>
      <c r="G112" s="68">
        <f t="shared" si="73"/>
        <v>1000</v>
      </c>
      <c r="H112" s="68">
        <f t="shared" si="74"/>
        <v>1000</v>
      </c>
      <c r="I112" s="68">
        <f t="shared" si="75"/>
        <v>1000</v>
      </c>
    </row>
    <row r="113" spans="1:9" x14ac:dyDescent="0.25">
      <c r="A113" s="126">
        <v>32</v>
      </c>
      <c r="B113" s="127"/>
      <c r="C113" s="128"/>
      <c r="D113" s="48" t="s">
        <v>21</v>
      </c>
      <c r="E113" s="64">
        <v>1329.55</v>
      </c>
      <c r="F113" s="57">
        <v>1300</v>
      </c>
      <c r="G113" s="57">
        <v>1000</v>
      </c>
      <c r="H113" s="57">
        <v>1000</v>
      </c>
      <c r="I113" s="61">
        <v>1000</v>
      </c>
    </row>
    <row r="114" spans="1:9" ht="63.75" x14ac:dyDescent="0.25">
      <c r="A114" s="120" t="s">
        <v>123</v>
      </c>
      <c r="B114" s="121"/>
      <c r="C114" s="122"/>
      <c r="D114" s="49" t="s">
        <v>124</v>
      </c>
      <c r="E114" s="67">
        <f>E115+E118</f>
        <v>23281.620000000003</v>
      </c>
      <c r="F114" s="67">
        <f t="shared" ref="F114:I114" si="76">F115+F118</f>
        <v>0</v>
      </c>
      <c r="G114" s="67">
        <f t="shared" si="76"/>
        <v>0</v>
      </c>
      <c r="H114" s="67">
        <f t="shared" si="76"/>
        <v>0</v>
      </c>
      <c r="I114" s="67">
        <f t="shared" si="76"/>
        <v>0</v>
      </c>
    </row>
    <row r="115" spans="1:9" x14ac:dyDescent="0.25">
      <c r="A115" s="123" t="s">
        <v>87</v>
      </c>
      <c r="B115" s="124"/>
      <c r="C115" s="125"/>
      <c r="D115" s="52" t="s">
        <v>88</v>
      </c>
      <c r="E115" s="67">
        <f>E116</f>
        <v>9376.2900000000009</v>
      </c>
      <c r="F115" s="67">
        <f t="shared" ref="F115:I116" si="77">F116</f>
        <v>0</v>
      </c>
      <c r="G115" s="67">
        <f t="shared" si="77"/>
        <v>0</v>
      </c>
      <c r="H115" s="67">
        <f t="shared" si="77"/>
        <v>0</v>
      </c>
      <c r="I115" s="67">
        <f t="shared" si="77"/>
        <v>0</v>
      </c>
    </row>
    <row r="116" spans="1:9" x14ac:dyDescent="0.25">
      <c r="A116" s="50">
        <v>3</v>
      </c>
      <c r="B116" s="51"/>
      <c r="C116" s="52"/>
      <c r="D116" s="48" t="s">
        <v>10</v>
      </c>
      <c r="E116" s="68">
        <f>E117</f>
        <v>9376.2900000000009</v>
      </c>
      <c r="F116" s="68">
        <f t="shared" si="77"/>
        <v>0</v>
      </c>
      <c r="G116" s="68">
        <f t="shared" si="77"/>
        <v>0</v>
      </c>
      <c r="H116" s="68">
        <f t="shared" si="77"/>
        <v>0</v>
      </c>
      <c r="I116" s="68">
        <f t="shared" si="77"/>
        <v>0</v>
      </c>
    </row>
    <row r="117" spans="1:9" x14ac:dyDescent="0.25">
      <c r="A117" s="50"/>
      <c r="B117" s="51">
        <v>31</v>
      </c>
      <c r="C117" s="52"/>
      <c r="D117" s="52" t="s">
        <v>11</v>
      </c>
      <c r="E117" s="64">
        <v>9376.2900000000009</v>
      </c>
      <c r="F117" s="57">
        <v>0</v>
      </c>
      <c r="G117" s="57">
        <v>0</v>
      </c>
      <c r="H117" s="57">
        <v>0</v>
      </c>
      <c r="I117" s="61">
        <v>0</v>
      </c>
    </row>
    <row r="118" spans="1:9" ht="25.5" x14ac:dyDescent="0.25">
      <c r="A118" s="123" t="s">
        <v>115</v>
      </c>
      <c r="B118" s="124"/>
      <c r="C118" s="125"/>
      <c r="D118" s="52" t="s">
        <v>116</v>
      </c>
      <c r="E118" s="67">
        <f>E119</f>
        <v>13905.33</v>
      </c>
      <c r="F118" s="67">
        <f t="shared" ref="F118:I118" si="78">F119</f>
        <v>0</v>
      </c>
      <c r="G118" s="67">
        <f t="shared" si="78"/>
        <v>0</v>
      </c>
      <c r="H118" s="67">
        <f t="shared" si="78"/>
        <v>0</v>
      </c>
      <c r="I118" s="67">
        <f t="shared" si="78"/>
        <v>0</v>
      </c>
    </row>
    <row r="119" spans="1:9" x14ac:dyDescent="0.25">
      <c r="A119" s="50">
        <v>3</v>
      </c>
      <c r="B119" s="51"/>
      <c r="C119" s="52"/>
      <c r="D119" s="48" t="s">
        <v>10</v>
      </c>
      <c r="E119" s="68">
        <f>E120+E121</f>
        <v>13905.33</v>
      </c>
      <c r="F119" s="68">
        <f t="shared" ref="F119:I119" si="79">F120+F121</f>
        <v>0</v>
      </c>
      <c r="G119" s="68">
        <f t="shared" si="79"/>
        <v>0</v>
      </c>
      <c r="H119" s="68">
        <f t="shared" si="79"/>
        <v>0</v>
      </c>
      <c r="I119" s="68">
        <f t="shared" si="79"/>
        <v>0</v>
      </c>
    </row>
    <row r="120" spans="1:9" x14ac:dyDescent="0.25">
      <c r="A120" s="50"/>
      <c r="B120" s="51">
        <v>31</v>
      </c>
      <c r="C120" s="52"/>
      <c r="D120" s="52" t="s">
        <v>11</v>
      </c>
      <c r="E120" s="64">
        <v>12630.25</v>
      </c>
      <c r="F120" s="57">
        <v>0</v>
      </c>
      <c r="G120" s="57">
        <v>0</v>
      </c>
      <c r="H120" s="57">
        <v>0</v>
      </c>
      <c r="I120" s="61">
        <v>0</v>
      </c>
    </row>
    <row r="121" spans="1:9" x14ac:dyDescent="0.25">
      <c r="A121" s="50"/>
      <c r="B121" s="51">
        <v>32</v>
      </c>
      <c r="C121" s="52"/>
      <c r="D121" s="52" t="s">
        <v>21</v>
      </c>
      <c r="E121" s="64">
        <v>1275.08</v>
      </c>
      <c r="F121" s="57">
        <v>0</v>
      </c>
      <c r="G121" s="57">
        <v>0</v>
      </c>
      <c r="H121" s="57">
        <v>0</v>
      </c>
      <c r="I121" s="61">
        <v>0</v>
      </c>
    </row>
    <row r="122" spans="1:9" ht="25.5" x14ac:dyDescent="0.25">
      <c r="A122" s="120" t="s">
        <v>128</v>
      </c>
      <c r="B122" s="121"/>
      <c r="C122" s="122"/>
      <c r="D122" s="49" t="s">
        <v>129</v>
      </c>
      <c r="E122" s="67">
        <f>E123+E126</f>
        <v>980.73</v>
      </c>
      <c r="F122" s="67">
        <f t="shared" ref="F122:I122" si="80">F123+F126</f>
        <v>1000</v>
      </c>
      <c r="G122" s="67">
        <f t="shared" si="80"/>
        <v>1200</v>
      </c>
      <c r="H122" s="67">
        <f t="shared" si="80"/>
        <v>1200</v>
      </c>
      <c r="I122" s="67">
        <f t="shared" si="80"/>
        <v>1200</v>
      </c>
    </row>
    <row r="123" spans="1:9" x14ac:dyDescent="0.25">
      <c r="A123" s="123" t="s">
        <v>87</v>
      </c>
      <c r="B123" s="124"/>
      <c r="C123" s="125"/>
      <c r="D123" s="52" t="s">
        <v>88</v>
      </c>
      <c r="E123" s="67">
        <f>E124</f>
        <v>235.27</v>
      </c>
      <c r="F123" s="67">
        <f t="shared" ref="F123:I124" si="81">F124</f>
        <v>200</v>
      </c>
      <c r="G123" s="67">
        <f t="shared" si="81"/>
        <v>200</v>
      </c>
      <c r="H123" s="67">
        <f t="shared" si="81"/>
        <v>200</v>
      </c>
      <c r="I123" s="67">
        <f t="shared" si="81"/>
        <v>200</v>
      </c>
    </row>
    <row r="124" spans="1:9" x14ac:dyDescent="0.25">
      <c r="A124" s="132">
        <v>3</v>
      </c>
      <c r="B124" s="133"/>
      <c r="C124" s="134"/>
      <c r="D124" s="48" t="s">
        <v>10</v>
      </c>
      <c r="E124" s="68">
        <f>E125</f>
        <v>235.27</v>
      </c>
      <c r="F124" s="68">
        <f t="shared" si="81"/>
        <v>200</v>
      </c>
      <c r="G124" s="68">
        <f t="shared" si="81"/>
        <v>200</v>
      </c>
      <c r="H124" s="68">
        <f t="shared" si="81"/>
        <v>200</v>
      </c>
      <c r="I124" s="68">
        <f t="shared" si="81"/>
        <v>200</v>
      </c>
    </row>
    <row r="125" spans="1:9" x14ac:dyDescent="0.25">
      <c r="A125" s="126">
        <v>38</v>
      </c>
      <c r="B125" s="127"/>
      <c r="C125" s="128"/>
      <c r="D125" s="48" t="s">
        <v>73</v>
      </c>
      <c r="E125" s="64">
        <v>235.27</v>
      </c>
      <c r="F125" s="64">
        <v>200</v>
      </c>
      <c r="G125" s="64">
        <v>200</v>
      </c>
      <c r="H125" s="64">
        <v>200</v>
      </c>
      <c r="I125" s="72">
        <v>200</v>
      </c>
    </row>
    <row r="126" spans="1:9" ht="25.5" x14ac:dyDescent="0.25">
      <c r="A126" s="123" t="s">
        <v>95</v>
      </c>
      <c r="B126" s="124"/>
      <c r="C126" s="125"/>
      <c r="D126" s="52" t="s">
        <v>96</v>
      </c>
      <c r="E126" s="67">
        <f>E127</f>
        <v>745.46</v>
      </c>
      <c r="F126" s="67">
        <f t="shared" ref="F126:I127" si="82">F127</f>
        <v>800</v>
      </c>
      <c r="G126" s="67">
        <f t="shared" si="82"/>
        <v>1000</v>
      </c>
      <c r="H126" s="67">
        <f t="shared" si="82"/>
        <v>1000</v>
      </c>
      <c r="I126" s="67">
        <f t="shared" si="82"/>
        <v>1000</v>
      </c>
    </row>
    <row r="127" spans="1:9" x14ac:dyDescent="0.25">
      <c r="A127" s="132">
        <v>3</v>
      </c>
      <c r="B127" s="133"/>
      <c r="C127" s="134"/>
      <c r="D127" s="48" t="s">
        <v>10</v>
      </c>
      <c r="E127" s="67">
        <f>E128</f>
        <v>745.46</v>
      </c>
      <c r="F127" s="67">
        <f t="shared" si="82"/>
        <v>800</v>
      </c>
      <c r="G127" s="67">
        <f t="shared" si="82"/>
        <v>1000</v>
      </c>
      <c r="H127" s="67">
        <f t="shared" si="82"/>
        <v>1000</v>
      </c>
      <c r="I127" s="67">
        <f t="shared" si="82"/>
        <v>1000</v>
      </c>
    </row>
    <row r="128" spans="1:9" x14ac:dyDescent="0.25">
      <c r="A128" s="126">
        <v>38</v>
      </c>
      <c r="B128" s="127"/>
      <c r="C128" s="128"/>
      <c r="D128" s="48" t="s">
        <v>73</v>
      </c>
      <c r="E128" s="64">
        <v>745.46</v>
      </c>
      <c r="F128" s="64">
        <v>800</v>
      </c>
      <c r="G128" s="64">
        <v>1000</v>
      </c>
      <c r="H128" s="64">
        <v>1000</v>
      </c>
      <c r="I128" s="72">
        <v>1000</v>
      </c>
    </row>
    <row r="129" spans="1:9" ht="63.75" x14ac:dyDescent="0.25">
      <c r="A129" s="120" t="s">
        <v>123</v>
      </c>
      <c r="B129" s="121"/>
      <c r="C129" s="122"/>
      <c r="D129" s="49" t="s">
        <v>127</v>
      </c>
      <c r="E129" s="67">
        <f>E130+E133</f>
        <v>21633.809999999998</v>
      </c>
      <c r="F129" s="67">
        <f t="shared" ref="F129" si="83">F130+F133</f>
        <v>34270</v>
      </c>
      <c r="G129" s="67">
        <f t="shared" ref="G129" si="84">G130+G133</f>
        <v>0</v>
      </c>
      <c r="H129" s="67">
        <f t="shared" ref="H129" si="85">H130+H133</f>
        <v>0</v>
      </c>
      <c r="I129" s="67">
        <f t="shared" ref="I129" si="86">I130+I133</f>
        <v>0</v>
      </c>
    </row>
    <row r="130" spans="1:9" x14ac:dyDescent="0.25">
      <c r="A130" s="123" t="s">
        <v>87</v>
      </c>
      <c r="B130" s="124"/>
      <c r="C130" s="125"/>
      <c r="D130" s="52" t="s">
        <v>88</v>
      </c>
      <c r="E130" s="67">
        <f>E131</f>
        <v>6855.92</v>
      </c>
      <c r="F130" s="67">
        <f t="shared" ref="F130:F131" si="87">F131</f>
        <v>16160</v>
      </c>
      <c r="G130" s="67">
        <f t="shared" ref="G130:G131" si="88">G131</f>
        <v>0</v>
      </c>
      <c r="H130" s="67">
        <f t="shared" ref="H130:H131" si="89">H131</f>
        <v>0</v>
      </c>
      <c r="I130" s="67">
        <f t="shared" ref="I130:I131" si="90">I131</f>
        <v>0</v>
      </c>
    </row>
    <row r="131" spans="1:9" x14ac:dyDescent="0.25">
      <c r="A131" s="50">
        <v>3</v>
      </c>
      <c r="B131" s="51"/>
      <c r="C131" s="52"/>
      <c r="D131" s="48" t="s">
        <v>10</v>
      </c>
      <c r="E131" s="68">
        <f>E132</f>
        <v>6855.92</v>
      </c>
      <c r="F131" s="68">
        <f t="shared" si="87"/>
        <v>16160</v>
      </c>
      <c r="G131" s="68">
        <f t="shared" si="88"/>
        <v>0</v>
      </c>
      <c r="H131" s="68">
        <f t="shared" si="89"/>
        <v>0</v>
      </c>
      <c r="I131" s="68">
        <f t="shared" si="90"/>
        <v>0</v>
      </c>
    </row>
    <row r="132" spans="1:9" x14ac:dyDescent="0.25">
      <c r="A132" s="50"/>
      <c r="B132" s="51">
        <v>31</v>
      </c>
      <c r="C132" s="52"/>
      <c r="D132" s="52" t="s">
        <v>11</v>
      </c>
      <c r="E132" s="64">
        <v>6855.92</v>
      </c>
      <c r="F132" s="57">
        <v>16160</v>
      </c>
      <c r="G132" s="57">
        <v>0</v>
      </c>
      <c r="H132" s="57">
        <v>0</v>
      </c>
      <c r="I132" s="61">
        <v>0</v>
      </c>
    </row>
    <row r="133" spans="1:9" ht="25.5" x14ac:dyDescent="0.25">
      <c r="A133" s="123" t="s">
        <v>115</v>
      </c>
      <c r="B133" s="124"/>
      <c r="C133" s="125"/>
      <c r="D133" s="52" t="s">
        <v>116</v>
      </c>
      <c r="E133" s="67">
        <f>E134</f>
        <v>14777.89</v>
      </c>
      <c r="F133" s="67">
        <f t="shared" ref="F133" si="91">F134</f>
        <v>18110</v>
      </c>
      <c r="G133" s="67">
        <f t="shared" ref="G133" si="92">G134</f>
        <v>0</v>
      </c>
      <c r="H133" s="67">
        <f t="shared" ref="H133" si="93">H134</f>
        <v>0</v>
      </c>
      <c r="I133" s="67">
        <f t="shared" ref="I133" si="94">I134</f>
        <v>0</v>
      </c>
    </row>
    <row r="134" spans="1:9" x14ac:dyDescent="0.25">
      <c r="A134" s="50">
        <v>3</v>
      </c>
      <c r="B134" s="51"/>
      <c r="C134" s="52"/>
      <c r="D134" s="48" t="s">
        <v>10</v>
      </c>
      <c r="E134" s="68">
        <f>E135+E136</f>
        <v>14777.89</v>
      </c>
      <c r="F134" s="68">
        <f t="shared" ref="F134:I134" si="95">F135+F136</f>
        <v>18110</v>
      </c>
      <c r="G134" s="68">
        <f t="shared" si="95"/>
        <v>0</v>
      </c>
      <c r="H134" s="68">
        <f t="shared" si="95"/>
        <v>0</v>
      </c>
      <c r="I134" s="68">
        <f t="shared" si="95"/>
        <v>0</v>
      </c>
    </row>
    <row r="135" spans="1:9" x14ac:dyDescent="0.25">
      <c r="A135" s="50"/>
      <c r="B135" s="51">
        <v>31</v>
      </c>
      <c r="C135" s="52"/>
      <c r="D135" s="52" t="s">
        <v>11</v>
      </c>
      <c r="E135" s="64">
        <v>13679.66</v>
      </c>
      <c r="F135" s="57">
        <v>15960</v>
      </c>
      <c r="G135" s="57">
        <v>0</v>
      </c>
      <c r="H135" s="57">
        <v>0</v>
      </c>
      <c r="I135" s="61">
        <v>0</v>
      </c>
    </row>
    <row r="136" spans="1:9" x14ac:dyDescent="0.25">
      <c r="A136" s="50"/>
      <c r="B136" s="51">
        <v>32</v>
      </c>
      <c r="C136" s="52"/>
      <c r="D136" s="52" t="s">
        <v>21</v>
      </c>
      <c r="E136" s="64">
        <v>1098.23</v>
      </c>
      <c r="F136" s="57">
        <v>2150</v>
      </c>
      <c r="G136" s="57">
        <v>0</v>
      </c>
      <c r="H136" s="57">
        <v>0</v>
      </c>
      <c r="I136" s="61">
        <v>0</v>
      </c>
    </row>
    <row r="137" spans="1:9" ht="63.75" x14ac:dyDescent="0.25">
      <c r="A137" s="120" t="s">
        <v>138</v>
      </c>
      <c r="B137" s="121"/>
      <c r="C137" s="122"/>
      <c r="D137" s="49" t="s">
        <v>139</v>
      </c>
      <c r="E137" s="67">
        <f>E138+E142</f>
        <v>0</v>
      </c>
      <c r="F137" s="67">
        <f t="shared" ref="F137:I137" si="96">F138+F142</f>
        <v>0</v>
      </c>
      <c r="G137" s="67">
        <f t="shared" si="96"/>
        <v>87400</v>
      </c>
      <c r="H137" s="67">
        <f t="shared" si="96"/>
        <v>87100</v>
      </c>
      <c r="I137" s="67">
        <f t="shared" si="96"/>
        <v>87000</v>
      </c>
    </row>
    <row r="138" spans="1:9" x14ac:dyDescent="0.25">
      <c r="A138" s="123" t="s">
        <v>87</v>
      </c>
      <c r="B138" s="124"/>
      <c r="C138" s="125"/>
      <c r="D138" s="52" t="s">
        <v>88</v>
      </c>
      <c r="E138" s="67">
        <f>E139</f>
        <v>0</v>
      </c>
      <c r="F138" s="67">
        <f t="shared" ref="F138:I138" si="97">F139</f>
        <v>0</v>
      </c>
      <c r="G138" s="67">
        <f t="shared" si="97"/>
        <v>18000</v>
      </c>
      <c r="H138" s="67">
        <f t="shared" si="97"/>
        <v>17700</v>
      </c>
      <c r="I138" s="67">
        <f t="shared" si="97"/>
        <v>17600</v>
      </c>
    </row>
    <row r="139" spans="1:9" x14ac:dyDescent="0.25">
      <c r="A139" s="50">
        <v>3</v>
      </c>
      <c r="B139" s="51"/>
      <c r="C139" s="52"/>
      <c r="D139" s="48" t="s">
        <v>10</v>
      </c>
      <c r="E139" s="68">
        <f>E140+E141</f>
        <v>0</v>
      </c>
      <c r="F139" s="68">
        <f t="shared" ref="F139:I139" si="98">F140+F141</f>
        <v>0</v>
      </c>
      <c r="G139" s="68">
        <f t="shared" si="98"/>
        <v>18000</v>
      </c>
      <c r="H139" s="68">
        <f t="shared" si="98"/>
        <v>17700</v>
      </c>
      <c r="I139" s="68">
        <f t="shared" si="98"/>
        <v>17600</v>
      </c>
    </row>
    <row r="140" spans="1:9" x14ac:dyDescent="0.25">
      <c r="A140" s="50"/>
      <c r="B140" s="51">
        <v>31</v>
      </c>
      <c r="C140" s="52"/>
      <c r="D140" s="52" t="s">
        <v>11</v>
      </c>
      <c r="E140" s="64">
        <v>0</v>
      </c>
      <c r="F140" s="57">
        <v>0</v>
      </c>
      <c r="G140" s="57">
        <v>17800</v>
      </c>
      <c r="H140" s="57">
        <v>17500</v>
      </c>
      <c r="I140" s="61">
        <v>17400</v>
      </c>
    </row>
    <row r="141" spans="1:9" x14ac:dyDescent="0.25">
      <c r="A141" s="50"/>
      <c r="B141" s="51">
        <v>32</v>
      </c>
      <c r="C141" s="52"/>
      <c r="D141" s="52" t="s">
        <v>21</v>
      </c>
      <c r="E141" s="64">
        <v>0</v>
      </c>
      <c r="F141" s="64">
        <v>0</v>
      </c>
      <c r="G141" s="64">
        <v>200</v>
      </c>
      <c r="H141" s="64">
        <v>200</v>
      </c>
      <c r="I141" s="72">
        <v>200</v>
      </c>
    </row>
    <row r="142" spans="1:9" ht="25.5" x14ac:dyDescent="0.25">
      <c r="A142" s="123" t="s">
        <v>115</v>
      </c>
      <c r="B142" s="124"/>
      <c r="C142" s="125"/>
      <c r="D142" s="52" t="s">
        <v>116</v>
      </c>
      <c r="E142" s="67">
        <f>E143</f>
        <v>0</v>
      </c>
      <c r="F142" s="67">
        <f t="shared" ref="F142:I142" si="99">F143</f>
        <v>0</v>
      </c>
      <c r="G142" s="67">
        <f t="shared" si="99"/>
        <v>69400</v>
      </c>
      <c r="H142" s="67">
        <f t="shared" si="99"/>
        <v>69400</v>
      </c>
      <c r="I142" s="67">
        <f t="shared" si="99"/>
        <v>69400</v>
      </c>
    </row>
    <row r="143" spans="1:9" x14ac:dyDescent="0.25">
      <c r="A143" s="50">
        <v>3</v>
      </c>
      <c r="B143" s="51"/>
      <c r="C143" s="52"/>
      <c r="D143" s="48" t="s">
        <v>10</v>
      </c>
      <c r="E143" s="68">
        <f>E144+E145</f>
        <v>0</v>
      </c>
      <c r="F143" s="68">
        <f t="shared" ref="F143" si="100">F144+F145</f>
        <v>0</v>
      </c>
      <c r="G143" s="68">
        <f t="shared" ref="G143" si="101">G144+G145</f>
        <v>69400</v>
      </c>
      <c r="H143" s="68">
        <f t="shared" ref="H143" si="102">H144+H145</f>
        <v>69400</v>
      </c>
      <c r="I143" s="68">
        <f t="shared" ref="I143" si="103">I144+I145</f>
        <v>69400</v>
      </c>
    </row>
    <row r="144" spans="1:9" x14ac:dyDescent="0.25">
      <c r="A144" s="50"/>
      <c r="B144" s="51">
        <v>31</v>
      </c>
      <c r="C144" s="52"/>
      <c r="D144" s="52" t="s">
        <v>11</v>
      </c>
      <c r="E144" s="64">
        <v>0</v>
      </c>
      <c r="F144" s="57">
        <v>0</v>
      </c>
      <c r="G144" s="57">
        <v>65600</v>
      </c>
      <c r="H144" s="57">
        <v>65600</v>
      </c>
      <c r="I144" s="61">
        <v>65600</v>
      </c>
    </row>
    <row r="145" spans="1:9" x14ac:dyDescent="0.25">
      <c r="A145" s="50"/>
      <c r="B145" s="51">
        <v>32</v>
      </c>
      <c r="C145" s="52"/>
      <c r="D145" s="52" t="s">
        <v>21</v>
      </c>
      <c r="E145" s="64">
        <v>0</v>
      </c>
      <c r="F145" s="57">
        <v>0</v>
      </c>
      <c r="G145" s="57">
        <v>3800</v>
      </c>
      <c r="H145" s="57">
        <v>3800</v>
      </c>
      <c r="I145" s="61">
        <v>3800</v>
      </c>
    </row>
    <row r="146" spans="1:9" x14ac:dyDescent="0.25">
      <c r="A146" s="50"/>
      <c r="B146" s="51"/>
      <c r="C146" s="52"/>
      <c r="D146" s="52"/>
      <c r="E146" s="64"/>
      <c r="F146" s="57"/>
      <c r="G146" s="57"/>
      <c r="H146" s="57"/>
      <c r="I146" s="61"/>
    </row>
    <row r="147" spans="1:9" x14ac:dyDescent="0.25">
      <c r="A147" s="126"/>
      <c r="B147" s="127"/>
      <c r="C147" s="128"/>
      <c r="D147" s="48"/>
      <c r="E147" s="64"/>
      <c r="F147" s="57"/>
      <c r="G147" s="57"/>
      <c r="H147" s="57"/>
      <c r="I147" s="61"/>
    </row>
  </sheetData>
  <mergeCells count="77">
    <mergeCell ref="A129:C129"/>
    <mergeCell ref="A130:C130"/>
    <mergeCell ref="A122:C122"/>
    <mergeCell ref="A123:C123"/>
    <mergeCell ref="A124:C124"/>
    <mergeCell ref="A125:C125"/>
    <mergeCell ref="A126:C126"/>
    <mergeCell ref="A127:C127"/>
    <mergeCell ref="A128:C128"/>
    <mergeCell ref="A114:C114"/>
    <mergeCell ref="A115:C115"/>
    <mergeCell ref="A118:C118"/>
    <mergeCell ref="A112:C112"/>
    <mergeCell ref="A113:C113"/>
    <mergeCell ref="A107:C107"/>
    <mergeCell ref="A108:C108"/>
    <mergeCell ref="A109:C109"/>
    <mergeCell ref="A110:C110"/>
    <mergeCell ref="A111:C111"/>
    <mergeCell ref="A93:C93"/>
    <mergeCell ref="A94:C94"/>
    <mergeCell ref="A97:C97"/>
    <mergeCell ref="A103:C103"/>
    <mergeCell ref="A106:C106"/>
    <mergeCell ref="A100:C100"/>
    <mergeCell ref="A87:C87"/>
    <mergeCell ref="A91:C91"/>
    <mergeCell ref="A92:C92"/>
    <mergeCell ref="A86:C86"/>
    <mergeCell ref="A83:C83"/>
    <mergeCell ref="A76:C76"/>
    <mergeCell ref="A77:C77"/>
    <mergeCell ref="A81:C81"/>
    <mergeCell ref="A82:C82"/>
    <mergeCell ref="A71:C71"/>
    <mergeCell ref="A72:C72"/>
    <mergeCell ref="A73:C73"/>
    <mergeCell ref="A74:C74"/>
    <mergeCell ref="A75:C75"/>
    <mergeCell ref="A54:C54"/>
    <mergeCell ref="A57:C57"/>
    <mergeCell ref="A68:C68"/>
    <mergeCell ref="A69:C69"/>
    <mergeCell ref="A70:C70"/>
    <mergeCell ref="A56:C56"/>
    <mergeCell ref="A62:C62"/>
    <mergeCell ref="A65:C65"/>
    <mergeCell ref="A67:C67"/>
    <mergeCell ref="A61:C61"/>
    <mergeCell ref="A35:C35"/>
    <mergeCell ref="A51:C51"/>
    <mergeCell ref="A42:C42"/>
    <mergeCell ref="A44:C44"/>
    <mergeCell ref="A52:C52"/>
    <mergeCell ref="A38:C38"/>
    <mergeCell ref="A39:C39"/>
    <mergeCell ref="A46:C46"/>
    <mergeCell ref="A19:C19"/>
    <mergeCell ref="A22:C22"/>
    <mergeCell ref="A27:C27"/>
    <mergeCell ref="A30:C30"/>
    <mergeCell ref="A31:C31"/>
    <mergeCell ref="A8:C8"/>
    <mergeCell ref="A9:C9"/>
    <mergeCell ref="A10:C10"/>
    <mergeCell ref="A11:C11"/>
    <mergeCell ref="A15:C15"/>
    <mergeCell ref="A1:I1"/>
    <mergeCell ref="A3:I3"/>
    <mergeCell ref="A5:C5"/>
    <mergeCell ref="A6:C6"/>
    <mergeCell ref="A7:C7"/>
    <mergeCell ref="A137:C137"/>
    <mergeCell ref="A138:C138"/>
    <mergeCell ref="A142:C142"/>
    <mergeCell ref="A147:C147"/>
    <mergeCell ref="A133:C133"/>
  </mergeCells>
  <pageMargins left="0.7" right="0.7" top="0.75" bottom="0.75" header="0.3" footer="0.3"/>
  <pageSetup paperSize="9"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Nita Aliti</cp:lastModifiedBy>
  <cp:lastPrinted>2023-11-10T10:31:52Z</cp:lastPrinted>
  <dcterms:created xsi:type="dcterms:W3CDTF">2022-08-12T12:51:27Z</dcterms:created>
  <dcterms:modified xsi:type="dcterms:W3CDTF">2024-11-11T10:22:46Z</dcterms:modified>
</cp:coreProperties>
</file>