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FORMATIKA\Downloads\"/>
    </mc:Choice>
  </mc:AlternateContent>
  <workbookProtection workbookAlgorithmName="SHA-512" workbookHashValue="k+m+Sr6oi0PR+gvrZdxhIPEu8Y7urG9+OEvjrXg+TQuQgqbHcIsTvKRvH+eii7P6aizbILjR1BZwxy7p6VJYug==" workbookSaltValue="d65K3IXL9Vyvsi1SNUfx4A==" workbookSpinCount="100000" revisionsAlgorithmName="SHA-512" revisionsHashValue="PPhj5YAGo15643+vvK+1B206cCmYTzOkU5odklp7PQtooHxyITjWzCJXFXahDSY+pM6AOk2seHfF/GrGba/AgQ==" revisionsSaltValue="peiF34Ug4FRE8Nf4xg34VQ==" revisionsSpinCount="100000" lockStructure="1" lockRevision="1"/>
  <bookViews>
    <workbookView xWindow="0" yWindow="0" windowWidth="38400" windowHeight="17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 name="Z_B0FB6063_C7B9_478C_87CA_424C2BE4FAFE_.wvu.Cols" localSheetId="8" hidden="1">Kont!$D:$O</definedName>
    <definedName name="Z_B0FB6063_C7B9_478C_87CA_424C2BE4FAFE_.wvu.PrintArea" localSheetId="4" hidden="1">BILANCA!$A$1:$F$322</definedName>
    <definedName name="Z_B0FB6063_C7B9_478C_87CA_424C2BE4FAFE_.wvu.PrintArea" localSheetId="7" hidden="1">OBVEZE!$A$1:$F$105</definedName>
    <definedName name="Z_B0FB6063_C7B9_478C_87CA_424C2BE4FAFE_.wvu.PrintArea" localSheetId="3" hidden="1">'PR-RAS'!$A$1:$F$992</definedName>
    <definedName name="Z_B0FB6063_C7B9_478C_87CA_424C2BE4FAFE_.wvu.PrintArea" localSheetId="6" hidden="1">'P-VRIO'!$A$1:$F$48</definedName>
    <definedName name="Z_B0FB6063_C7B9_478C_87CA_424C2BE4FAFE_.wvu.PrintArea" localSheetId="5" hidden="1">'RAS-funkcijski'!$A$1:$F$141</definedName>
    <definedName name="Z_B0FB6063_C7B9_478C_87CA_424C2BE4FAFE_.wvu.PrintArea" localSheetId="2" hidden="1">RefStr!$A$2:$I$40</definedName>
    <definedName name="Z_B0FB6063_C7B9_478C_87CA_424C2BE4FAFE_.wvu.PrintArea" localSheetId="1" hidden="1">Upute!$A$1:$A$15</definedName>
    <definedName name="Z_B0FB6063_C7B9_478C_87CA_424C2BE4FAFE_.wvu.Rows" localSheetId="8" hidden="1">Kont!$1:$1</definedName>
    <definedName name="Z_B0FB6063_C7B9_478C_87CA_424C2BE4FAFE_.wvu.Rows" localSheetId="9" hidden="1">Promjene!$4:$47</definedName>
    <definedName name="Z_B0FB6063_C7B9_478C_87CA_424C2BE4FAFE_.wvu.Rows" localSheetId="1" hidden="1">Upute!$25:$36</definedName>
  </definedNames>
  <calcPr calcId="152511"/>
  <customWorkbookViews>
    <customWorkbookView name="INFORMATIKA - osobni prikaz" guid="{B0FB6063-C7B9-478C-87CA-424C2BE4FAFE}" mergeInterval="0" personalView="1" maximized="1" xWindow="-8" yWindow="-8" windowWidth="2576" windowHeight="1416"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E300" i="9" s="1"/>
  <c r="B300" i="9" s="1"/>
  <c r="F300" i="9"/>
  <c r="H299" i="9"/>
  <c r="G299" i="9"/>
  <c r="E299" i="9" s="1"/>
  <c r="B299" i="9" s="1"/>
  <c r="F299" i="9"/>
  <c r="H298" i="9"/>
  <c r="G298" i="9"/>
  <c r="F298" i="9"/>
  <c r="E298" i="9"/>
  <c r="B298" i="9" s="1"/>
  <c r="H297" i="9"/>
  <c r="G297" i="9"/>
  <c r="F297" i="9"/>
  <c r="H296" i="9"/>
  <c r="G296" i="9"/>
  <c r="F296" i="9"/>
  <c r="E296" i="9"/>
  <c r="B296" i="9" s="1"/>
  <c r="H295" i="9"/>
  <c r="G295" i="9"/>
  <c r="F295" i="9"/>
  <c r="H294" i="9"/>
  <c r="G294" i="9"/>
  <c r="E294" i="9" s="1"/>
  <c r="B294" i="9" s="1"/>
  <c r="F294" i="9"/>
  <c r="H293" i="9"/>
  <c r="E293" i="9" s="1"/>
  <c r="B293" i="9" s="1"/>
  <c r="G293" i="9"/>
  <c r="F293" i="9"/>
  <c r="H292" i="9"/>
  <c r="G292" i="9"/>
  <c r="F292" i="9"/>
  <c r="H291" i="9"/>
  <c r="G291" i="9"/>
  <c r="F291" i="9"/>
  <c r="E291" i="9"/>
  <c r="B291" i="9" s="1"/>
  <c r="F290" i="9"/>
  <c r="F289" i="9"/>
  <c r="H288" i="9"/>
  <c r="G288" i="9"/>
  <c r="F288" i="9"/>
  <c r="E288" i="9"/>
  <c r="B288" i="9" s="1"/>
  <c r="H287" i="9"/>
  <c r="G287" i="9"/>
  <c r="F287" i="9"/>
  <c r="H286" i="9"/>
  <c r="G286" i="9"/>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c r="E270" i="9"/>
  <c r="B270" i="9" s="1"/>
  <c r="M269" i="9"/>
  <c r="L269" i="9"/>
  <c r="F269" i="9"/>
  <c r="E269" i="9"/>
  <c r="M268" i="9"/>
  <c r="L268" i="9"/>
  <c r="F268" i="9" s="1"/>
  <c r="E268" i="9"/>
  <c r="M267" i="9"/>
  <c r="L267" i="9"/>
  <c r="F267" i="9"/>
  <c r="E267" i="9"/>
  <c r="B267" i="9" s="1"/>
  <c r="M266" i="9"/>
  <c r="L266" i="9"/>
  <c r="F266" i="9" s="1"/>
  <c r="E266" i="9"/>
  <c r="M265" i="9"/>
  <c r="L265" i="9"/>
  <c r="F265" i="9" s="1"/>
  <c r="B265" i="9" s="1"/>
  <c r="E265" i="9"/>
  <c r="M264" i="9"/>
  <c r="F264" i="9" s="1"/>
  <c r="B264" i="9" s="1"/>
  <c r="L264" i="9"/>
  <c r="E264" i="9"/>
  <c r="M263" i="9"/>
  <c r="F263" i="9" s="1"/>
  <c r="B263" i="9" s="1"/>
  <c r="L263" i="9"/>
  <c r="E263" i="9"/>
  <c r="M262" i="9"/>
  <c r="F262" i="9" s="1"/>
  <c r="L262" i="9"/>
  <c r="E262" i="9"/>
  <c r="B262" i="9" s="1"/>
  <c r="M261" i="9"/>
  <c r="L261" i="9"/>
  <c r="F261" i="9" s="1"/>
  <c r="B261" i="9" s="1"/>
  <c r="E261" i="9"/>
  <c r="M260" i="9"/>
  <c r="L260" i="9"/>
  <c r="E260" i="9"/>
  <c r="M259" i="9"/>
  <c r="L259" i="9"/>
  <c r="E259" i="9"/>
  <c r="M258" i="9"/>
  <c r="L258" i="9"/>
  <c r="F258" i="9" s="1"/>
  <c r="E258" i="9"/>
  <c r="M257" i="9"/>
  <c r="L257" i="9"/>
  <c r="F257" i="9" s="1"/>
  <c r="B257" i="9" s="1"/>
  <c r="E257" i="9"/>
  <c r="M256" i="9"/>
  <c r="L256" i="9"/>
  <c r="F256" i="9" s="1"/>
  <c r="B256" i="9" s="1"/>
  <c r="E256" i="9"/>
  <c r="M255" i="9"/>
  <c r="L255" i="9"/>
  <c r="F255" i="9"/>
  <c r="E255" i="9"/>
  <c r="B255" i="9" s="1"/>
  <c r="M254" i="9"/>
  <c r="L254" i="9"/>
  <c r="F254" i="9"/>
  <c r="E254" i="9"/>
  <c r="B254" i="9" s="1"/>
  <c r="M253" i="9"/>
  <c r="L253" i="9"/>
  <c r="F253" i="9"/>
  <c r="E253" i="9"/>
  <c r="B253" i="9" s="1"/>
  <c r="M252" i="9"/>
  <c r="L252" i="9"/>
  <c r="F252" i="9" s="1"/>
  <c r="E252" i="9"/>
  <c r="B252" i="9" s="1"/>
  <c r="M251" i="9"/>
  <c r="L251" i="9"/>
  <c r="F251" i="9"/>
  <c r="E251" i="9"/>
  <c r="B251" i="9" s="1"/>
  <c r="M250" i="9"/>
  <c r="L250" i="9"/>
  <c r="F250" i="9" s="1"/>
  <c r="E250" i="9"/>
  <c r="M249" i="9"/>
  <c r="L249" i="9"/>
  <c r="F249" i="9" s="1"/>
  <c r="B249" i="9" s="1"/>
  <c r="E249" i="9"/>
  <c r="M248" i="9"/>
  <c r="L248" i="9"/>
  <c r="F248" i="9" s="1"/>
  <c r="B248" i="9" s="1"/>
  <c r="E248" i="9"/>
  <c r="M247" i="9"/>
  <c r="F247" i="9" s="1"/>
  <c r="L247" i="9"/>
  <c r="E247" i="9"/>
  <c r="B247" i="9"/>
  <c r="M246" i="9"/>
  <c r="L246" i="9"/>
  <c r="F246" i="9"/>
  <c r="E246" i="9"/>
  <c r="B246" i="9" s="1"/>
  <c r="M245" i="9"/>
  <c r="L245" i="9"/>
  <c r="F245" i="9" s="1"/>
  <c r="B245" i="9" s="1"/>
  <c r="E245" i="9"/>
  <c r="M244" i="9"/>
  <c r="L244" i="9"/>
  <c r="E244" i="9"/>
  <c r="M243" i="9"/>
  <c r="L243" i="9"/>
  <c r="E243" i="9"/>
  <c r="M242" i="9"/>
  <c r="L242" i="9"/>
  <c r="F242" i="9" s="1"/>
  <c r="E242" i="9"/>
  <c r="B242" i="9" s="1"/>
  <c r="M241" i="9"/>
  <c r="L241" i="9"/>
  <c r="F241" i="9" s="1"/>
  <c r="B241" i="9" s="1"/>
  <c r="E241" i="9"/>
  <c r="M240" i="9"/>
  <c r="L240" i="9"/>
  <c r="F240" i="9" s="1"/>
  <c r="B240" i="9" s="1"/>
  <c r="E240" i="9"/>
  <c r="M239" i="9"/>
  <c r="L239" i="9"/>
  <c r="F239" i="9"/>
  <c r="E239" i="9"/>
  <c r="B239" i="9" s="1"/>
  <c r="M238" i="9"/>
  <c r="L238" i="9"/>
  <c r="F238" i="9"/>
  <c r="E238" i="9"/>
  <c r="B238" i="9" s="1"/>
  <c r="M237" i="9"/>
  <c r="L237" i="9"/>
  <c r="F237" i="9"/>
  <c r="E237" i="9"/>
  <c r="M236" i="9"/>
  <c r="L236" i="9"/>
  <c r="F236" i="9" s="1"/>
  <c r="E236" i="9"/>
  <c r="M235" i="9"/>
  <c r="L235" i="9"/>
  <c r="F235" i="9" s="1"/>
  <c r="E235" i="9"/>
  <c r="M234" i="9"/>
  <c r="L234" i="9"/>
  <c r="F234" i="9" s="1"/>
  <c r="E234" i="9"/>
  <c r="B234" i="9" s="1"/>
  <c r="M233" i="9"/>
  <c r="L233" i="9"/>
  <c r="F233" i="9" s="1"/>
  <c r="B233" i="9" s="1"/>
  <c r="E233" i="9"/>
  <c r="M232" i="9"/>
  <c r="L232" i="9"/>
  <c r="F232" i="9" s="1"/>
  <c r="B232" i="9" s="1"/>
  <c r="E232" i="9"/>
  <c r="M231" i="9"/>
  <c r="L231" i="9"/>
  <c r="F231" i="9" s="1"/>
  <c r="B231" i="9" s="1"/>
  <c r="E231" i="9"/>
  <c r="M230" i="9"/>
  <c r="F230" i="9" s="1"/>
  <c r="L230" i="9"/>
  <c r="E230" i="9"/>
  <c r="M229" i="9"/>
  <c r="L229" i="9"/>
  <c r="F229" i="9" s="1"/>
  <c r="B229" i="9" s="1"/>
  <c r="E229" i="9"/>
  <c r="M228" i="9"/>
  <c r="L228" i="9"/>
  <c r="F228" i="9" s="1"/>
  <c r="E228" i="9"/>
  <c r="M227" i="9"/>
  <c r="L227" i="9"/>
  <c r="F227" i="9" s="1"/>
  <c r="E227" i="9"/>
  <c r="M226" i="9"/>
  <c r="L226" i="9"/>
  <c r="F226" i="9" s="1"/>
  <c r="E226" i="9"/>
  <c r="M225" i="9"/>
  <c r="L225" i="9"/>
  <c r="F225" i="9" s="1"/>
  <c r="E225" i="9"/>
  <c r="M224" i="9"/>
  <c r="L224" i="9"/>
  <c r="F224" i="9" s="1"/>
  <c r="B224" i="9" s="1"/>
  <c r="E224" i="9"/>
  <c r="M223" i="9"/>
  <c r="L223" i="9"/>
  <c r="F223" i="9"/>
  <c r="E223" i="9"/>
  <c r="B223" i="9" s="1"/>
  <c r="M222" i="9"/>
  <c r="L222" i="9"/>
  <c r="F222" i="9"/>
  <c r="E222" i="9"/>
  <c r="B222" i="9" s="1"/>
  <c r="M221" i="9"/>
  <c r="L221" i="9"/>
  <c r="F221" i="9"/>
  <c r="E221" i="9"/>
  <c r="B221" i="9" s="1"/>
  <c r="M220" i="9"/>
  <c r="L220" i="9"/>
  <c r="F220" i="9" s="1"/>
  <c r="E220" i="9"/>
  <c r="B220" i="9" s="1"/>
  <c r="M219" i="9"/>
  <c r="L219" i="9"/>
  <c r="F219" i="9" s="1"/>
  <c r="E219" i="9"/>
  <c r="B219" i="9" s="1"/>
  <c r="M218" i="9"/>
  <c r="L218" i="9"/>
  <c r="F218" i="9" s="1"/>
  <c r="E218" i="9"/>
  <c r="B218" i="9" s="1"/>
  <c r="M217" i="9"/>
  <c r="L217" i="9"/>
  <c r="F217" i="9" s="1"/>
  <c r="B217" i="9" s="1"/>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F156" i="9"/>
  <c r="E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F150" i="9"/>
  <c r="B150" i="9"/>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H120" i="9"/>
  <c r="G120" i="9"/>
  <c r="F120" i="9"/>
  <c r="E120" i="9"/>
  <c r="B120" i="9" s="1"/>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F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H104" i="9"/>
  <c r="G104" i="9"/>
  <c r="E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G90" i="9"/>
  <c r="E90" i="9" s="1"/>
  <c r="B90" i="9" s="1"/>
  <c r="F90" i="9"/>
  <c r="H89" i="9"/>
  <c r="G89" i="9"/>
  <c r="F89" i="9"/>
  <c r="E89" i="9"/>
  <c r="H88" i="9"/>
  <c r="G88" i="9"/>
  <c r="E88" i="9" s="1"/>
  <c r="F88" i="9"/>
  <c r="H87" i="9"/>
  <c r="G87" i="9"/>
  <c r="E87" i="9" s="1"/>
  <c r="B87" i="9" s="1"/>
  <c r="F87" i="9"/>
  <c r="H86" i="9"/>
  <c r="G86" i="9"/>
  <c r="F86" i="9"/>
  <c r="E86" i="9"/>
  <c r="B86" i="9" s="1"/>
  <c r="H85" i="9"/>
  <c r="G85" i="9"/>
  <c r="F85" i="9"/>
  <c r="E85" i="9"/>
  <c r="B85" i="9" s="1"/>
  <c r="H84" i="9"/>
  <c r="G84" i="9"/>
  <c r="F84" i="9"/>
  <c r="E84" i="9"/>
  <c r="B84" i="9" s="1"/>
  <c r="H83" i="9"/>
  <c r="G83" i="9"/>
  <c r="E83" i="9" s="1"/>
  <c r="F83" i="9"/>
  <c r="B83" i="9"/>
  <c r="H82" i="9"/>
  <c r="G82" i="9"/>
  <c r="E82" i="9" s="1"/>
  <c r="F82" i="9"/>
  <c r="B82" i="9"/>
  <c r="H81" i="9"/>
  <c r="G81" i="9"/>
  <c r="E81" i="9" s="1"/>
  <c r="B81" i="9" s="1"/>
  <c r="F81" i="9"/>
  <c r="H80" i="9"/>
  <c r="G80" i="9"/>
  <c r="E80" i="9" s="1"/>
  <c r="B80" i="9" s="1"/>
  <c r="F80" i="9"/>
  <c r="H79" i="9"/>
  <c r="G79" i="9"/>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F73" i="9"/>
  <c r="E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F67" i="9"/>
  <c r="B67" i="9"/>
  <c r="H66" i="9"/>
  <c r="G66" i="9"/>
  <c r="E66" i="9" s="1"/>
  <c r="F66" i="9"/>
  <c r="B66" i="9"/>
  <c r="H65" i="9"/>
  <c r="G65" i="9"/>
  <c r="E65" i="9" s="1"/>
  <c r="B65" i="9" s="1"/>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E57" i="9"/>
  <c r="H56" i="9"/>
  <c r="G56" i="9"/>
  <c r="E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F47" i="9"/>
  <c r="H46" i="9"/>
  <c r="G46" i="9"/>
  <c r="E46" i="9" s="1"/>
  <c r="B46" i="9" s="1"/>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F35" i="9"/>
  <c r="B35" i="9"/>
  <c r="H34" i="9"/>
  <c r="G34" i="9"/>
  <c r="E34" i="9" s="1"/>
  <c r="F34" i="9"/>
  <c r="B34" i="9"/>
  <c r="H33" i="9"/>
  <c r="G33" i="9"/>
  <c r="F33" i="9"/>
  <c r="H32" i="9"/>
  <c r="G32" i="9"/>
  <c r="F32" i="9"/>
  <c r="H31" i="9"/>
  <c r="G31" i="9"/>
  <c r="F31" i="9"/>
  <c r="H30" i="9"/>
  <c r="G30" i="9"/>
  <c r="F30" i="9"/>
  <c r="H29" i="9"/>
  <c r="G29" i="9"/>
  <c r="E29" i="9" s="1"/>
  <c r="B29" i="9" s="1"/>
  <c r="F29" i="9"/>
  <c r="H28" i="9"/>
  <c r="G28" i="9"/>
  <c r="E28" i="9" s="1"/>
  <c r="B28" i="9" s="1"/>
  <c r="F28" i="9"/>
  <c r="H27" i="9"/>
  <c r="G27" i="9"/>
  <c r="E27" i="9" s="1"/>
  <c r="B27" i="9" s="1"/>
  <c r="F27" i="9"/>
  <c r="H26" i="9"/>
  <c r="G26" i="9"/>
  <c r="F26" i="9"/>
  <c r="E26" i="9"/>
  <c r="B26" i="9" s="1"/>
  <c r="H25" i="9"/>
  <c r="G25" i="9"/>
  <c r="F25" i="9"/>
  <c r="E25" i="9"/>
  <c r="H24" i="9"/>
  <c r="G24" i="9"/>
  <c r="E24" i="9" s="1"/>
  <c r="B24" i="9" s="1"/>
  <c r="F24" i="9"/>
  <c r="H23" i="9"/>
  <c r="G23" i="9"/>
  <c r="F23" i="9"/>
  <c r="H22" i="9"/>
  <c r="G22" i="9"/>
  <c r="F22" i="9"/>
  <c r="E22" i="9"/>
  <c r="B22" i="9" s="1"/>
  <c r="F21" i="9"/>
  <c r="F4" i="9"/>
  <c r="O3" i="9"/>
  <c r="G275" i="9" s="1"/>
  <c r="I3" i="9"/>
  <c r="H3" i="9"/>
  <c r="G3" i="9"/>
  <c r="D101" i="8"/>
  <c r="I36" i="3" s="1"/>
  <c r="D95" i="8"/>
  <c r="D90" i="8"/>
  <c r="D85" i="8"/>
  <c r="D80" i="8"/>
  <c r="C1555" i="1" s="1"/>
  <c r="H1555" i="1" s="1"/>
  <c r="D75" i="8"/>
  <c r="D70" i="8"/>
  <c r="D65" i="8"/>
  <c r="D60" i="8"/>
  <c r="C1535" i="1" s="1"/>
  <c r="H1535" i="1" s="1"/>
  <c r="D55" i="8"/>
  <c r="D50" i="8"/>
  <c r="C1525" i="1" s="1"/>
  <c r="H1525" i="1" s="1"/>
  <c r="D44" i="8"/>
  <c r="D36" i="8"/>
  <c r="D26" i="8"/>
  <c r="D18" i="8"/>
  <c r="D8" i="8"/>
  <c r="C1483" i="1" s="1"/>
  <c r="H1483" i="1" s="1"/>
  <c r="E44" i="7"/>
  <c r="D44" i="7"/>
  <c r="E39" i="7"/>
  <c r="D39" i="7"/>
  <c r="E38" i="7"/>
  <c r="D38" i="7"/>
  <c r="E30" i="7"/>
  <c r="D30" i="7"/>
  <c r="E23" i="7"/>
  <c r="D23" i="7"/>
  <c r="E22" i="7"/>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D114"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1222" i="1" s="1"/>
  <c r="D246" i="5"/>
  <c r="F244" i="5"/>
  <c r="F243" i="5"/>
  <c r="E242" i="5"/>
  <c r="D242" i="5"/>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E190" i="5"/>
  <c r="D190" i="5"/>
  <c r="G309" i="9" s="1"/>
  <c r="F189" i="5"/>
  <c r="F188" i="5"/>
  <c r="F187" i="5"/>
  <c r="F186" i="5"/>
  <c r="F185" i="5"/>
  <c r="F184" i="5"/>
  <c r="F183" i="5"/>
  <c r="F182" i="5"/>
  <c r="F181" i="5"/>
  <c r="E180" i="5"/>
  <c r="D180" i="5"/>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G289" i="9" s="1"/>
  <c r="F86" i="5"/>
  <c r="F85" i="5"/>
  <c r="F84" i="5"/>
  <c r="F83" i="5"/>
  <c r="F82" i="5"/>
  <c r="F81" i="5"/>
  <c r="F80" i="5"/>
  <c r="E79" i="5"/>
  <c r="E78" i="5" s="1"/>
  <c r="D1056" i="1" s="1"/>
  <c r="D79" i="5"/>
  <c r="F77" i="5"/>
  <c r="F76" i="5"/>
  <c r="F75" i="5"/>
  <c r="F74" i="5"/>
  <c r="F73" i="5"/>
  <c r="F72" i="5"/>
  <c r="F71" i="5"/>
  <c r="E70" i="5"/>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D990"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30" i="4"/>
  <c r="F530" i="4" s="1"/>
  <c r="E529" i="4"/>
  <c r="E528" i="4" s="1"/>
  <c r="E636" i="4" s="1"/>
  <c r="D630" i="1" s="1"/>
  <c r="F527" i="4"/>
  <c r="F526" i="4"/>
  <c r="E525" i="4"/>
  <c r="E515" i="4" s="1"/>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E459" i="4" s="1"/>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F422" i="4" s="1"/>
  <c r="E418" i="4"/>
  <c r="D418" i="4"/>
  <c r="F418" i="4" s="1"/>
  <c r="E417" i="4"/>
  <c r="D417" i="4"/>
  <c r="D644" i="4" s="1"/>
  <c r="F644" i="4" s="1"/>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E350" i="4" s="1"/>
  <c r="D352" i="4"/>
  <c r="F352" i="4" s="1"/>
  <c r="F349" i="4"/>
  <c r="E348" i="4"/>
  <c r="D348" i="4"/>
  <c r="F348" i="4" s="1"/>
  <c r="F347" i="4"/>
  <c r="F346" i="4"/>
  <c r="E345" i="4"/>
  <c r="D345" i="4"/>
  <c r="F345" i="4" s="1"/>
  <c r="E344" i="4"/>
  <c r="D339" i="1" s="1"/>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E311" i="4" s="1"/>
  <c r="D306" i="1" s="1"/>
  <c r="D317" i="4"/>
  <c r="F316" i="4"/>
  <c r="F315" i="4"/>
  <c r="F314" i="4"/>
  <c r="F313" i="4"/>
  <c r="E312" i="4"/>
  <c r="D312" i="4"/>
  <c r="F312" i="4" s="1"/>
  <c r="F310" i="4"/>
  <c r="F309" i="4"/>
  <c r="F308" i="4"/>
  <c r="F307" i="4"/>
  <c r="F306" i="4"/>
  <c r="F305" i="4"/>
  <c r="E304" i="4"/>
  <c r="E299" i="4" s="1"/>
  <c r="D304" i="4"/>
  <c r="C299" i="1" s="1"/>
  <c r="H299" i="1"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F264" i="4" s="1"/>
  <c r="D263" i="4"/>
  <c r="F263" i="4" s="1"/>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0" i="1" s="1"/>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D164" i="4"/>
  <c r="F164" i="4" s="1"/>
  <c r="D163" i="4"/>
  <c r="F163" i="4" s="1"/>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E124" i="4" s="1"/>
  <c r="D120" i="1" s="1"/>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4" i="1"/>
  <c r="H1534" i="1" s="1"/>
  <c r="C1533" i="1"/>
  <c r="H1533" i="1" s="1"/>
  <c r="C1532" i="1"/>
  <c r="H1532" i="1" s="1"/>
  <c r="C1531" i="1"/>
  <c r="H1531" i="1" s="1"/>
  <c r="C1530" i="1"/>
  <c r="H1530"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D1472" i="1"/>
  <c r="C1472" i="1"/>
  <c r="J1472" i="1" s="1"/>
  <c r="D1471" i="1"/>
  <c r="C1471" i="1"/>
  <c r="J1471" i="1" s="1"/>
  <c r="D1470" i="1"/>
  <c r="C1470" i="1"/>
  <c r="H1470" i="1" s="1"/>
  <c r="C1469" i="1"/>
  <c r="D1468" i="1"/>
  <c r="C1468" i="1"/>
  <c r="J1468" i="1" s="1"/>
  <c r="D1467" i="1"/>
  <c r="C1467" i="1"/>
  <c r="J1467" i="1" s="1"/>
  <c r="D1466" i="1"/>
  <c r="C1466" i="1"/>
  <c r="J1466" i="1" s="1"/>
  <c r="D1465" i="1"/>
  <c r="C1465" i="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D1456" i="1"/>
  <c r="C1456" i="1"/>
  <c r="J1456" i="1" s="1"/>
  <c r="D1455" i="1"/>
  <c r="C1455" i="1"/>
  <c r="J1455" i="1" s="1"/>
  <c r="D1454" i="1"/>
  <c r="D1452" i="1"/>
  <c r="C1452" i="1"/>
  <c r="J1452" i="1" s="1"/>
  <c r="D1451" i="1"/>
  <c r="C1451" i="1"/>
  <c r="J1451" i="1" s="1"/>
  <c r="D1450" i="1"/>
  <c r="C1450" i="1"/>
  <c r="J1450" i="1" s="1"/>
  <c r="D1449" i="1"/>
  <c r="C1449" i="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D1440" i="1"/>
  <c r="C1440" i="1"/>
  <c r="D1439" i="1"/>
  <c r="C1439" i="1"/>
  <c r="J1439" i="1" s="1"/>
  <c r="D1438" i="1"/>
  <c r="C1438" i="1"/>
  <c r="D1434" i="1"/>
  <c r="C1434" i="1"/>
  <c r="H1434" i="1" s="1"/>
  <c r="D1433" i="1"/>
  <c r="C1433" i="1"/>
  <c r="D1432" i="1"/>
  <c r="C1432" i="1"/>
  <c r="H1432" i="1" s="1"/>
  <c r="D1431" i="1"/>
  <c r="C1431" i="1"/>
  <c r="H1431" i="1" s="1"/>
  <c r="D1430" i="1"/>
  <c r="C1430" i="1"/>
  <c r="D1429" i="1"/>
  <c r="C1429" i="1"/>
  <c r="H1429" i="1" s="1"/>
  <c r="D1428" i="1"/>
  <c r="C1428" i="1"/>
  <c r="H1428" i="1" s="1"/>
  <c r="D1427" i="1"/>
  <c r="C1427" i="1"/>
  <c r="H1427" i="1" s="1"/>
  <c r="D1426" i="1"/>
  <c r="C1426" i="1"/>
  <c r="H1426" i="1" s="1"/>
  <c r="D1425" i="1"/>
  <c r="C1425" i="1"/>
  <c r="D1424" i="1"/>
  <c r="C1424" i="1"/>
  <c r="H1424" i="1" s="1"/>
  <c r="D1423" i="1"/>
  <c r="D1422" i="1"/>
  <c r="C1422" i="1"/>
  <c r="D1421" i="1"/>
  <c r="C1421" i="1"/>
  <c r="H1421" i="1" s="1"/>
  <c r="D1420" i="1"/>
  <c r="C1420" i="1"/>
  <c r="H1420" i="1" s="1"/>
  <c r="D1419" i="1"/>
  <c r="C1419" i="1"/>
  <c r="H1419" i="1" s="1"/>
  <c r="D1418" i="1"/>
  <c r="C1418" i="1"/>
  <c r="H1418" i="1" s="1"/>
  <c r="D1417" i="1"/>
  <c r="C1417" i="1"/>
  <c r="D1416" i="1"/>
  <c r="D1415" i="1"/>
  <c r="C1415" i="1"/>
  <c r="H1415" i="1" s="1"/>
  <c r="D1414" i="1"/>
  <c r="C1414" i="1"/>
  <c r="D1413" i="1"/>
  <c r="C1413" i="1"/>
  <c r="H1413" i="1" s="1"/>
  <c r="D1412" i="1"/>
  <c r="C1412" i="1"/>
  <c r="H1412" i="1" s="1"/>
  <c r="D1411" i="1"/>
  <c r="C1411" i="1"/>
  <c r="H1411" i="1" s="1"/>
  <c r="D1410" i="1"/>
  <c r="C1410" i="1"/>
  <c r="H1410" i="1" s="1"/>
  <c r="D1409" i="1"/>
  <c r="C1409" i="1"/>
  <c r="D1407" i="1"/>
  <c r="C1407" i="1"/>
  <c r="H1407" i="1" s="1"/>
  <c r="D1406" i="1"/>
  <c r="C1406" i="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D1397" i="1"/>
  <c r="C1397" i="1"/>
  <c r="H1397" i="1" s="1"/>
  <c r="D1396" i="1"/>
  <c r="C1396" i="1"/>
  <c r="H1396" i="1" s="1"/>
  <c r="D1395" i="1"/>
  <c r="C1395" i="1"/>
  <c r="H1395" i="1" s="1"/>
  <c r="D1394" i="1"/>
  <c r="C1394" i="1"/>
  <c r="H1394" i="1" s="1"/>
  <c r="D1393" i="1"/>
  <c r="C1393" i="1"/>
  <c r="D1392" i="1"/>
  <c r="C1392" i="1"/>
  <c r="H1392" i="1" s="1"/>
  <c r="D1391" i="1"/>
  <c r="C1391" i="1"/>
  <c r="H1391" i="1" s="1"/>
  <c r="D1390" i="1"/>
  <c r="C1390" i="1"/>
  <c r="D1389" i="1"/>
  <c r="C1389" i="1"/>
  <c r="H1389" i="1" s="1"/>
  <c r="C1388" i="1"/>
  <c r="D1387" i="1"/>
  <c r="C1387" i="1"/>
  <c r="H1387" i="1" s="1"/>
  <c r="D1386" i="1"/>
  <c r="C1386" i="1"/>
  <c r="H1386" i="1" s="1"/>
  <c r="D1385" i="1"/>
  <c r="C1385" i="1"/>
  <c r="D1384" i="1"/>
  <c r="C1384" i="1"/>
  <c r="H1384" i="1" s="1"/>
  <c r="D1382" i="1"/>
  <c r="C1382" i="1"/>
  <c r="D1381" i="1"/>
  <c r="C1381" i="1"/>
  <c r="H1381" i="1" s="1"/>
  <c r="D1380" i="1"/>
  <c r="C1380" i="1"/>
  <c r="H1380" i="1" s="1"/>
  <c r="D1379" i="1"/>
  <c r="C1379" i="1"/>
  <c r="H1379" i="1" s="1"/>
  <c r="D1378" i="1"/>
  <c r="C1378" i="1"/>
  <c r="H1378" i="1" s="1"/>
  <c r="D1377" i="1"/>
  <c r="C1377" i="1"/>
  <c r="D1375" i="1"/>
  <c r="C1375" i="1"/>
  <c r="H1375" i="1" s="1"/>
  <c r="D1374" i="1"/>
  <c r="C1374" i="1"/>
  <c r="D1373" i="1"/>
  <c r="C1373" i="1"/>
  <c r="H1373" i="1" s="1"/>
  <c r="D1372" i="1"/>
  <c r="C1372" i="1"/>
  <c r="H1372" i="1" s="1"/>
  <c r="D1371" i="1"/>
  <c r="C1371" i="1"/>
  <c r="H1371" i="1" s="1"/>
  <c r="D1370" i="1"/>
  <c r="C1370" i="1"/>
  <c r="H1370" i="1" s="1"/>
  <c r="D1369" i="1"/>
  <c r="C1369" i="1"/>
  <c r="D1368" i="1"/>
  <c r="C1368" i="1"/>
  <c r="H1368" i="1" s="1"/>
  <c r="D1367" i="1"/>
  <c r="C1367" i="1"/>
  <c r="H1367" i="1" s="1"/>
  <c r="D1366" i="1"/>
  <c r="C1366" i="1"/>
  <c r="D1365" i="1"/>
  <c r="C1365" i="1"/>
  <c r="H1365" i="1" s="1"/>
  <c r="D1364" i="1"/>
  <c r="C1364" i="1"/>
  <c r="H1364" i="1" s="1"/>
  <c r="D1363" i="1"/>
  <c r="C1363" i="1"/>
  <c r="H1363" i="1" s="1"/>
  <c r="D1362" i="1"/>
  <c r="C1362" i="1"/>
  <c r="H1362" i="1" s="1"/>
  <c r="D1361" i="1"/>
  <c r="C1361" i="1"/>
  <c r="D1360" i="1"/>
  <c r="C1360" i="1"/>
  <c r="H1360" i="1" s="1"/>
  <c r="D1359" i="1"/>
  <c r="C1359" i="1"/>
  <c r="H1359" i="1" s="1"/>
  <c r="D1358" i="1"/>
  <c r="C1358" i="1"/>
  <c r="D1357" i="1"/>
  <c r="C1357" i="1"/>
  <c r="H1357" i="1" s="1"/>
  <c r="D1356" i="1"/>
  <c r="C1356" i="1"/>
  <c r="H1356" i="1" s="1"/>
  <c r="D1355" i="1"/>
  <c r="C1355" i="1"/>
  <c r="H1355" i="1" s="1"/>
  <c r="D1354" i="1"/>
  <c r="C1354" i="1"/>
  <c r="H1354" i="1" s="1"/>
  <c r="D1353" i="1"/>
  <c r="C1353" i="1"/>
  <c r="D1352" i="1"/>
  <c r="C1352" i="1"/>
  <c r="H1352" i="1" s="1"/>
  <c r="D1351" i="1"/>
  <c r="C1351" i="1"/>
  <c r="H1351" i="1" s="1"/>
  <c r="D1350" i="1"/>
  <c r="C1350" i="1"/>
  <c r="D1349" i="1"/>
  <c r="C1349" i="1"/>
  <c r="H1349" i="1" s="1"/>
  <c r="D1347" i="1"/>
  <c r="C1347" i="1"/>
  <c r="H1347" i="1" s="1"/>
  <c r="D1346" i="1"/>
  <c r="C1346" i="1"/>
  <c r="H1346" i="1" s="1"/>
  <c r="D1345" i="1"/>
  <c r="C1345" i="1"/>
  <c r="D1344" i="1"/>
  <c r="C1344" i="1"/>
  <c r="H1344" i="1" s="1"/>
  <c r="D1343" i="1"/>
  <c r="C1343" i="1"/>
  <c r="H1343" i="1" s="1"/>
  <c r="D1342" i="1"/>
  <c r="C1342" i="1"/>
  <c r="D1341" i="1"/>
  <c r="C1341" i="1"/>
  <c r="H1341" i="1" s="1"/>
  <c r="D1340" i="1"/>
  <c r="C1340" i="1"/>
  <c r="H1340" i="1" s="1"/>
  <c r="D1339" i="1"/>
  <c r="C1339" i="1"/>
  <c r="H1339" i="1" s="1"/>
  <c r="D1338" i="1"/>
  <c r="C1338" i="1"/>
  <c r="H1338" i="1" s="1"/>
  <c r="D1337" i="1"/>
  <c r="C1337" i="1"/>
  <c r="D1336" i="1"/>
  <c r="C1336" i="1"/>
  <c r="H1336" i="1" s="1"/>
  <c r="D1335" i="1"/>
  <c r="C1335" i="1"/>
  <c r="H1335" i="1" s="1"/>
  <c r="D1334" i="1"/>
  <c r="C1334" i="1"/>
  <c r="D1333" i="1"/>
  <c r="C1333" i="1"/>
  <c r="H1333" i="1" s="1"/>
  <c r="D1332" i="1"/>
  <c r="C1332" i="1"/>
  <c r="H1332" i="1" s="1"/>
  <c r="D1331" i="1"/>
  <c r="C1331" i="1"/>
  <c r="H1331" i="1" s="1"/>
  <c r="D1330" i="1"/>
  <c r="C1330" i="1"/>
  <c r="H1330" i="1" s="1"/>
  <c r="D1328" i="1"/>
  <c r="C1328" i="1"/>
  <c r="H1328" i="1" s="1"/>
  <c r="D1327" i="1"/>
  <c r="C1327" i="1"/>
  <c r="H1327" i="1" s="1"/>
  <c r="D1326" i="1"/>
  <c r="C1326" i="1"/>
  <c r="D1325" i="1"/>
  <c r="C1325" i="1"/>
  <c r="H1325" i="1" s="1"/>
  <c r="D1324" i="1"/>
  <c r="C1324" i="1"/>
  <c r="H1324" i="1" s="1"/>
  <c r="D1323" i="1"/>
  <c r="C1323" i="1"/>
  <c r="H1323" i="1" s="1"/>
  <c r="C1322" i="1"/>
  <c r="H1322" i="1" s="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D1309" i="1"/>
  <c r="C1309" i="1"/>
  <c r="H1309" i="1" s="1"/>
  <c r="D1308" i="1"/>
  <c r="C1308" i="1"/>
  <c r="H1308" i="1" s="1"/>
  <c r="C1307" i="1"/>
  <c r="D1306" i="1"/>
  <c r="C1306" i="1"/>
  <c r="H1306" i="1" s="1"/>
  <c r="D1305" i="1"/>
  <c r="C1305" i="1"/>
  <c r="D1304" i="1"/>
  <c r="C1304" i="1"/>
  <c r="H1304" i="1" s="1"/>
  <c r="D1303" i="1"/>
  <c r="C1303" i="1"/>
  <c r="H1303" i="1" s="1"/>
  <c r="D1302" i="1"/>
  <c r="C1302" i="1"/>
  <c r="D1301" i="1"/>
  <c r="C1301" i="1"/>
  <c r="H1301" i="1" s="1"/>
  <c r="D1300" i="1"/>
  <c r="D1298" i="1"/>
  <c r="C1298" i="1"/>
  <c r="H1298" i="1" s="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D1264" i="1"/>
  <c r="C1264" i="1"/>
  <c r="D1263" i="1"/>
  <c r="C1263" i="1"/>
  <c r="D1262" i="1"/>
  <c r="C1262" i="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D1245" i="1"/>
  <c r="C1245" i="1"/>
  <c r="H1245" i="1" s="1"/>
  <c r="D1244" i="1"/>
  <c r="C1244" i="1"/>
  <c r="H1244" i="1" s="1"/>
  <c r="D1243" i="1"/>
  <c r="C1243" i="1"/>
  <c r="H1243" i="1" s="1"/>
  <c r="D1242" i="1"/>
  <c r="C1242" i="1"/>
  <c r="D1241" i="1"/>
  <c r="C1241" i="1"/>
  <c r="H1241" i="1" s="1"/>
  <c r="D1240" i="1"/>
  <c r="C1240" i="1"/>
  <c r="H1240" i="1" s="1"/>
  <c r="D1239" i="1"/>
  <c r="C1239" i="1"/>
  <c r="H1239" i="1" s="1"/>
  <c r="D1238" i="1"/>
  <c r="C1238" i="1"/>
  <c r="D1237" i="1"/>
  <c r="C1237" i="1"/>
  <c r="H1237" i="1" s="1"/>
  <c r="D1236" i="1"/>
  <c r="C1236" i="1"/>
  <c r="H1236" i="1" s="1"/>
  <c r="D1234" i="1"/>
  <c r="C1234" i="1"/>
  <c r="H1234" i="1" s="1"/>
  <c r="D1233" i="1"/>
  <c r="C1233" i="1"/>
  <c r="H1233" i="1" s="1"/>
  <c r="D1232" i="1"/>
  <c r="C1232" i="1"/>
  <c r="H1232" i="1" s="1"/>
  <c r="D1231" i="1"/>
  <c r="C1231" i="1"/>
  <c r="H1231" i="1" s="1"/>
  <c r="D1230" i="1"/>
  <c r="C1230" i="1"/>
  <c r="D1229" i="1"/>
  <c r="C1229" i="1"/>
  <c r="H1229" i="1" s="1"/>
  <c r="D1228" i="1"/>
  <c r="C1228" i="1"/>
  <c r="H1228" i="1" s="1"/>
  <c r="D1227" i="1"/>
  <c r="C1227" i="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D1216" i="1"/>
  <c r="C1216" i="1"/>
  <c r="H1216" i="1" s="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D1189" i="1"/>
  <c r="C1189" i="1"/>
  <c r="H1189" i="1" s="1"/>
  <c r="D1188" i="1"/>
  <c r="C1188" i="1"/>
  <c r="H1188" i="1" s="1"/>
  <c r="D1187" i="1"/>
  <c r="C1187" i="1"/>
  <c r="H1187" i="1" s="1"/>
  <c r="D1186" i="1"/>
  <c r="C1186" i="1"/>
  <c r="H1186" i="1" s="1"/>
  <c r="D1185" i="1"/>
  <c r="C1185" i="1"/>
  <c r="H1185" i="1" s="1"/>
  <c r="C1184" i="1"/>
  <c r="D1182" i="1"/>
  <c r="C1182" i="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D1173" i="1"/>
  <c r="C1173" i="1"/>
  <c r="H1173" i="1" s="1"/>
  <c r="D1172" i="1"/>
  <c r="C1172" i="1"/>
  <c r="H1172" i="1" s="1"/>
  <c r="D1171" i="1"/>
  <c r="C1171" i="1"/>
  <c r="H1171" i="1" s="1"/>
  <c r="D1170" i="1"/>
  <c r="C1170" i="1"/>
  <c r="H1170" i="1" s="1"/>
  <c r="D1169" i="1"/>
  <c r="C1169" i="1"/>
  <c r="H1169" i="1" s="1"/>
  <c r="D1168" i="1"/>
  <c r="C1168" i="1"/>
  <c r="H1168" i="1" s="1"/>
  <c r="C1167" i="1"/>
  <c r="D1166" i="1"/>
  <c r="C1166" i="1"/>
  <c r="D1165" i="1"/>
  <c r="C1165" i="1"/>
  <c r="H1165" i="1" s="1"/>
  <c r="D1164" i="1"/>
  <c r="C1164" i="1"/>
  <c r="H1164" i="1" s="1"/>
  <c r="D1163" i="1"/>
  <c r="C1163" i="1"/>
  <c r="H1163" i="1" s="1"/>
  <c r="D1162" i="1"/>
  <c r="C1162" i="1"/>
  <c r="H1162" i="1" s="1"/>
  <c r="D1161" i="1"/>
  <c r="C1161" i="1"/>
  <c r="D1160" i="1"/>
  <c r="C1160" i="1"/>
  <c r="H1160" i="1" s="1"/>
  <c r="D1159" i="1"/>
  <c r="C1159" i="1"/>
  <c r="H1159" i="1" s="1"/>
  <c r="D1158" i="1"/>
  <c r="C1158" i="1"/>
  <c r="C1157" i="1"/>
  <c r="D1156" i="1"/>
  <c r="C1156" i="1"/>
  <c r="H1156" i="1" s="1"/>
  <c r="D1155" i="1"/>
  <c r="C1155" i="1"/>
  <c r="H1155" i="1" s="1"/>
  <c r="C1154" i="1"/>
  <c r="D1151" i="1"/>
  <c r="C1151" i="1"/>
  <c r="H1151" i="1" s="1"/>
  <c r="D1150" i="1"/>
  <c r="C1150" i="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D1141" i="1"/>
  <c r="C1141" i="1"/>
  <c r="H1141" i="1" s="1"/>
  <c r="D1140" i="1"/>
  <c r="C1140" i="1"/>
  <c r="H1140" i="1" s="1"/>
  <c r="D1139" i="1"/>
  <c r="C1139" i="1"/>
  <c r="H1139" i="1" s="1"/>
  <c r="D1138" i="1"/>
  <c r="C1138" i="1"/>
  <c r="H1138" i="1" s="1"/>
  <c r="D1137" i="1"/>
  <c r="C1137" i="1"/>
  <c r="D1136" i="1"/>
  <c r="C1136" i="1"/>
  <c r="H1136" i="1" s="1"/>
  <c r="D1135" i="1"/>
  <c r="C1135" i="1"/>
  <c r="H1135" i="1" s="1"/>
  <c r="D1134" i="1"/>
  <c r="C1134" i="1"/>
  <c r="D1133" i="1"/>
  <c r="C1133" i="1"/>
  <c r="H1133" i="1" s="1"/>
  <c r="D1132" i="1"/>
  <c r="C1132" i="1"/>
  <c r="H1132" i="1" s="1"/>
  <c r="D1131" i="1"/>
  <c r="C1131" i="1"/>
  <c r="H1131" i="1" s="1"/>
  <c r="D1130" i="1"/>
  <c r="C1130" i="1"/>
  <c r="H1130" i="1" s="1"/>
  <c r="D1129" i="1"/>
  <c r="C1129" i="1"/>
  <c r="D1128" i="1"/>
  <c r="C1128" i="1"/>
  <c r="H1128" i="1" s="1"/>
  <c r="D1127" i="1"/>
  <c r="C1127" i="1"/>
  <c r="H1127" i="1" s="1"/>
  <c r="D1126" i="1"/>
  <c r="C1126" i="1"/>
  <c r="D1125" i="1"/>
  <c r="C1125" i="1"/>
  <c r="H1125" i="1" s="1"/>
  <c r="D1123" i="1"/>
  <c r="C1123" i="1"/>
  <c r="H1123" i="1" s="1"/>
  <c r="D1122" i="1"/>
  <c r="C1122" i="1"/>
  <c r="H1122" i="1" s="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H1114" i="1" s="1"/>
  <c r="D1113" i="1"/>
  <c r="C1113" i="1"/>
  <c r="H1113" i="1" s="1"/>
  <c r="D1111" i="1"/>
  <c r="C1111" i="1"/>
  <c r="H1111" i="1" s="1"/>
  <c r="D1110" i="1"/>
  <c r="C1110" i="1"/>
  <c r="D1109" i="1"/>
  <c r="C1109" i="1"/>
  <c r="H1109" i="1" s="1"/>
  <c r="D1108" i="1"/>
  <c r="C1108" i="1"/>
  <c r="H1108" i="1" s="1"/>
  <c r="D1107" i="1"/>
  <c r="C1107" i="1"/>
  <c r="H1107" i="1" s="1"/>
  <c r="D1106" i="1"/>
  <c r="C1106" i="1"/>
  <c r="H1106" i="1" s="1"/>
  <c r="D1105" i="1"/>
  <c r="C1105" i="1"/>
  <c r="H1105" i="1" s="1"/>
  <c r="C1104" i="1"/>
  <c r="D1103" i="1"/>
  <c r="C1103" i="1"/>
  <c r="H1103" i="1" s="1"/>
  <c r="D1102" i="1"/>
  <c r="C1102" i="1"/>
  <c r="D1101" i="1"/>
  <c r="C1101" i="1"/>
  <c r="H1101" i="1" s="1"/>
  <c r="D1100" i="1"/>
  <c r="C1100" i="1"/>
  <c r="H1100" i="1" s="1"/>
  <c r="D1099" i="1"/>
  <c r="C1099" i="1"/>
  <c r="H1099" i="1" s="1"/>
  <c r="D1098" i="1"/>
  <c r="C1098" i="1"/>
  <c r="H1098" i="1" s="1"/>
  <c r="D1097" i="1"/>
  <c r="C1097" i="1"/>
  <c r="D1095" i="1"/>
  <c r="C1095" i="1"/>
  <c r="H1095" i="1" s="1"/>
  <c r="D1094" i="1"/>
  <c r="C1094" i="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D1069" i="1"/>
  <c r="C1069" i="1"/>
  <c r="H1069" i="1" s="1"/>
  <c r="D1068" i="1"/>
  <c r="C1068" i="1"/>
  <c r="H1068" i="1" s="1"/>
  <c r="D1067" i="1"/>
  <c r="C1067" i="1"/>
  <c r="H1067" i="1" s="1"/>
  <c r="D1066" i="1"/>
  <c r="C1066" i="1"/>
  <c r="H1066" i="1" s="1"/>
  <c r="D1065" i="1"/>
  <c r="D1064" i="1"/>
  <c r="C1064" i="1"/>
  <c r="H1064" i="1" s="1"/>
  <c r="D1063" i="1"/>
  <c r="C1063" i="1"/>
  <c r="H1063" i="1" s="1"/>
  <c r="D1062" i="1"/>
  <c r="C1062" i="1"/>
  <c r="D1061" i="1"/>
  <c r="C1061" i="1"/>
  <c r="H1061" i="1" s="1"/>
  <c r="D1060" i="1"/>
  <c r="C1060" i="1"/>
  <c r="H1060" i="1" s="1"/>
  <c r="D1059" i="1"/>
  <c r="C1059" i="1"/>
  <c r="H1059" i="1" s="1"/>
  <c r="D1058" i="1"/>
  <c r="C1058" i="1"/>
  <c r="H1058" i="1" s="1"/>
  <c r="D1057" i="1"/>
  <c r="C1057" i="1"/>
  <c r="H1057" i="1" s="1"/>
  <c r="D1055" i="1"/>
  <c r="C1055" i="1"/>
  <c r="H1055" i="1" s="1"/>
  <c r="D1054" i="1"/>
  <c r="C1054" i="1"/>
  <c r="H1054" i="1" s="1"/>
  <c r="D1053" i="1"/>
  <c r="C1053" i="1"/>
  <c r="H1053" i="1" s="1"/>
  <c r="D1052" i="1"/>
  <c r="C1052" i="1"/>
  <c r="H1052" i="1" s="1"/>
  <c r="D1051" i="1"/>
  <c r="C1051" i="1"/>
  <c r="H1051" i="1" s="1"/>
  <c r="D1050" i="1"/>
  <c r="C1050" i="1"/>
  <c r="H1050" i="1" s="1"/>
  <c r="D1049" i="1"/>
  <c r="C1049" i="1"/>
  <c r="C1048" i="1"/>
  <c r="D1045" i="1"/>
  <c r="C1045" i="1"/>
  <c r="H1045" i="1" s="1"/>
  <c r="D1044" i="1"/>
  <c r="C1044" i="1"/>
  <c r="H1044" i="1" s="1"/>
  <c r="D1043" i="1"/>
  <c r="C1043" i="1"/>
  <c r="H1043" i="1" s="1"/>
  <c r="D1042" i="1"/>
  <c r="C1042" i="1"/>
  <c r="H1042" i="1" s="1"/>
  <c r="D1041" i="1"/>
  <c r="C1041" i="1"/>
  <c r="H1041" i="1" s="1"/>
  <c r="D1040" i="1"/>
  <c r="C1040" i="1"/>
  <c r="H1040" i="1" s="1"/>
  <c r="D1039" i="1"/>
  <c r="C1039" i="1"/>
  <c r="D1038" i="1"/>
  <c r="C1038" i="1"/>
  <c r="H1038" i="1" s="1"/>
  <c r="D1037" i="1"/>
  <c r="C1037" i="1"/>
  <c r="H1037" i="1" s="1"/>
  <c r="D1036" i="1"/>
  <c r="C1036" i="1"/>
  <c r="D1035" i="1"/>
  <c r="C1035" i="1"/>
  <c r="D1034" i="1"/>
  <c r="C1034" i="1"/>
  <c r="H1034" i="1" s="1"/>
  <c r="D1033" i="1"/>
  <c r="C1033" i="1"/>
  <c r="H1033" i="1" s="1"/>
  <c r="D1032" i="1"/>
  <c r="C1032" i="1"/>
  <c r="H1032" i="1" s="1"/>
  <c r="D1031" i="1"/>
  <c r="C1031" i="1"/>
  <c r="H1031" i="1" s="1"/>
  <c r="D1030" i="1"/>
  <c r="C1030" i="1"/>
  <c r="H1030" i="1" s="1"/>
  <c r="D1029" i="1"/>
  <c r="C1029" i="1"/>
  <c r="H1029" i="1" s="1"/>
  <c r="D1028" i="1"/>
  <c r="C1028" i="1"/>
  <c r="D1027" i="1"/>
  <c r="C1027" i="1"/>
  <c r="D1026" i="1"/>
  <c r="C1026" i="1"/>
  <c r="H1026" i="1" s="1"/>
  <c r="D1025" i="1"/>
  <c r="C1025" i="1"/>
  <c r="H1025" i="1" s="1"/>
  <c r="D1024" i="1"/>
  <c r="C1024" i="1"/>
  <c r="H1024" i="1" s="1"/>
  <c r="D1023" i="1"/>
  <c r="C1023" i="1"/>
  <c r="H1023" i="1" s="1"/>
  <c r="D1022" i="1"/>
  <c r="C1022" i="1"/>
  <c r="H1022" i="1" s="1"/>
  <c r="D1021" i="1"/>
  <c r="C1021" i="1"/>
  <c r="H1021" i="1" s="1"/>
  <c r="D1020" i="1"/>
  <c r="C1020" i="1"/>
  <c r="D1019" i="1"/>
  <c r="D1018" i="1"/>
  <c r="C1018" i="1"/>
  <c r="H1018" i="1" s="1"/>
  <c r="D1017" i="1"/>
  <c r="C1017" i="1"/>
  <c r="H1017" i="1" s="1"/>
  <c r="D1016" i="1"/>
  <c r="C1016" i="1"/>
  <c r="H1016" i="1" s="1"/>
  <c r="D1015" i="1"/>
  <c r="C1015" i="1"/>
  <c r="H1015" i="1" s="1"/>
  <c r="D1014" i="1"/>
  <c r="C1014" i="1"/>
  <c r="H1014" i="1" s="1"/>
  <c r="D1013" i="1"/>
  <c r="C1013" i="1"/>
  <c r="H1013" i="1" s="1"/>
  <c r="D1012" i="1"/>
  <c r="C1012" i="1"/>
  <c r="D1011" i="1"/>
  <c r="C1011" i="1"/>
  <c r="D1010" i="1"/>
  <c r="C1010" i="1"/>
  <c r="H1010" i="1" s="1"/>
  <c r="D1009" i="1"/>
  <c r="C1009" i="1"/>
  <c r="H1009" i="1" s="1"/>
  <c r="D1008" i="1"/>
  <c r="C1008" i="1"/>
  <c r="H1008" i="1" s="1"/>
  <c r="D1007" i="1"/>
  <c r="C1007" i="1"/>
  <c r="H1007" i="1" s="1"/>
  <c r="D1006" i="1"/>
  <c r="C1006" i="1"/>
  <c r="H1006" i="1" s="1"/>
  <c r="D1005" i="1"/>
  <c r="C1005" i="1"/>
  <c r="H1005" i="1" s="1"/>
  <c r="D1004" i="1"/>
  <c r="C1004" i="1"/>
  <c r="D1003" i="1"/>
  <c r="C1003" i="1"/>
  <c r="D1002" i="1"/>
  <c r="C1002" i="1"/>
  <c r="H1002" i="1" s="1"/>
  <c r="D1001" i="1"/>
  <c r="C1001" i="1"/>
  <c r="H1001" i="1" s="1"/>
  <c r="D1000" i="1"/>
  <c r="C1000" i="1"/>
  <c r="H1000" i="1" s="1"/>
  <c r="D999" i="1"/>
  <c r="C999" i="1"/>
  <c r="H999" i="1" s="1"/>
  <c r="D998" i="1"/>
  <c r="C998" i="1"/>
  <c r="H998" i="1" s="1"/>
  <c r="D997" i="1"/>
  <c r="C997" i="1"/>
  <c r="H997" i="1" s="1"/>
  <c r="D996" i="1"/>
  <c r="C996" i="1"/>
  <c r="D995" i="1"/>
  <c r="C995" i="1"/>
  <c r="D994" i="1"/>
  <c r="C994" i="1"/>
  <c r="H994" i="1" s="1"/>
  <c r="D993" i="1"/>
  <c r="C993" i="1"/>
  <c r="H993" i="1" s="1"/>
  <c r="D992" i="1"/>
  <c r="C992" i="1"/>
  <c r="H992" i="1" s="1"/>
  <c r="D991" i="1"/>
  <c r="D989" i="1"/>
  <c r="C989" i="1"/>
  <c r="H989" i="1" s="1"/>
  <c r="D988" i="1"/>
  <c r="C988" i="1"/>
  <c r="D987" i="1"/>
  <c r="C987" i="1"/>
  <c r="D986" i="1"/>
  <c r="C986" i="1"/>
  <c r="H986" i="1" s="1"/>
  <c r="D983" i="1"/>
  <c r="C983" i="1"/>
  <c r="H983" i="1" s="1"/>
  <c r="D982" i="1"/>
  <c r="C982" i="1"/>
  <c r="H982" i="1" s="1"/>
  <c r="D981" i="1"/>
  <c r="C981" i="1"/>
  <c r="H981" i="1" s="1"/>
  <c r="D980" i="1"/>
  <c r="C980" i="1"/>
  <c r="D979" i="1"/>
  <c r="C979" i="1"/>
  <c r="D978" i="1"/>
  <c r="C978" i="1"/>
  <c r="H978" i="1" s="1"/>
  <c r="D977" i="1"/>
  <c r="C977" i="1"/>
  <c r="H977" i="1" s="1"/>
  <c r="D976" i="1"/>
  <c r="C976" i="1"/>
  <c r="H976" i="1" s="1"/>
  <c r="D975" i="1"/>
  <c r="C975" i="1"/>
  <c r="H975" i="1" s="1"/>
  <c r="D974" i="1"/>
  <c r="C974" i="1"/>
  <c r="H974" i="1" s="1"/>
  <c r="D973" i="1"/>
  <c r="C973" i="1"/>
  <c r="H973" i="1" s="1"/>
  <c r="D972" i="1"/>
  <c r="C972" i="1"/>
  <c r="D971" i="1"/>
  <c r="C971" i="1"/>
  <c r="D970" i="1"/>
  <c r="C970" i="1"/>
  <c r="H970" i="1" s="1"/>
  <c r="D969" i="1"/>
  <c r="C969" i="1"/>
  <c r="H969" i="1" s="1"/>
  <c r="D968" i="1"/>
  <c r="C968" i="1"/>
  <c r="H968" i="1" s="1"/>
  <c r="D967" i="1"/>
  <c r="C967" i="1"/>
  <c r="H967" i="1" s="1"/>
  <c r="D966" i="1"/>
  <c r="C966" i="1"/>
  <c r="H966" i="1" s="1"/>
  <c r="D965" i="1"/>
  <c r="C965" i="1"/>
  <c r="H965" i="1" s="1"/>
  <c r="D964" i="1"/>
  <c r="C964" i="1"/>
  <c r="D963" i="1"/>
  <c r="C963" i="1"/>
  <c r="D962" i="1"/>
  <c r="C962" i="1"/>
  <c r="H962" i="1" s="1"/>
  <c r="D961" i="1"/>
  <c r="C961" i="1"/>
  <c r="H961" i="1" s="1"/>
  <c r="D960" i="1"/>
  <c r="C960" i="1"/>
  <c r="H960" i="1" s="1"/>
  <c r="D959" i="1"/>
  <c r="C959" i="1"/>
  <c r="H959" i="1" s="1"/>
  <c r="D958" i="1"/>
  <c r="C958" i="1"/>
  <c r="H958" i="1" s="1"/>
  <c r="D957" i="1"/>
  <c r="C957" i="1"/>
  <c r="H957" i="1" s="1"/>
  <c r="D956" i="1"/>
  <c r="C956" i="1"/>
  <c r="D955" i="1"/>
  <c r="C955" i="1"/>
  <c r="D954" i="1"/>
  <c r="C954" i="1"/>
  <c r="H954" i="1" s="1"/>
  <c r="D953" i="1"/>
  <c r="C953" i="1"/>
  <c r="H953" i="1" s="1"/>
  <c r="D952" i="1"/>
  <c r="C952" i="1"/>
  <c r="H952" i="1" s="1"/>
  <c r="D951" i="1"/>
  <c r="C951" i="1"/>
  <c r="H951" i="1" s="1"/>
  <c r="D950" i="1"/>
  <c r="C950" i="1"/>
  <c r="H950" i="1" s="1"/>
  <c r="D949" i="1"/>
  <c r="C949" i="1"/>
  <c r="H949" i="1" s="1"/>
  <c r="D948" i="1"/>
  <c r="C948" i="1"/>
  <c r="D947" i="1"/>
  <c r="C947" i="1"/>
  <c r="D946" i="1"/>
  <c r="C946" i="1"/>
  <c r="H946" i="1" s="1"/>
  <c r="D945" i="1"/>
  <c r="C945" i="1"/>
  <c r="H945" i="1" s="1"/>
  <c r="D944" i="1"/>
  <c r="C944" i="1"/>
  <c r="H944" i="1" s="1"/>
  <c r="D943" i="1"/>
  <c r="C943" i="1"/>
  <c r="H943" i="1" s="1"/>
  <c r="D942" i="1"/>
  <c r="C942" i="1"/>
  <c r="H942" i="1" s="1"/>
  <c r="D941" i="1"/>
  <c r="C941" i="1"/>
  <c r="H941" i="1" s="1"/>
  <c r="D940" i="1"/>
  <c r="C940" i="1"/>
  <c r="D939" i="1"/>
  <c r="C939" i="1"/>
  <c r="D938" i="1"/>
  <c r="C938" i="1"/>
  <c r="H938" i="1" s="1"/>
  <c r="D937" i="1"/>
  <c r="C937" i="1"/>
  <c r="H937" i="1" s="1"/>
  <c r="D936" i="1"/>
  <c r="C936" i="1"/>
  <c r="H936" i="1" s="1"/>
  <c r="D935" i="1"/>
  <c r="C935" i="1"/>
  <c r="H935" i="1" s="1"/>
  <c r="D934" i="1"/>
  <c r="C934" i="1"/>
  <c r="H934" i="1" s="1"/>
  <c r="D933" i="1"/>
  <c r="C933" i="1"/>
  <c r="H933" i="1" s="1"/>
  <c r="D932" i="1"/>
  <c r="C932" i="1"/>
  <c r="D931" i="1"/>
  <c r="C931" i="1"/>
  <c r="D930" i="1"/>
  <c r="C930" i="1"/>
  <c r="H930" i="1" s="1"/>
  <c r="D929" i="1"/>
  <c r="C929" i="1"/>
  <c r="H929" i="1" s="1"/>
  <c r="D928" i="1"/>
  <c r="C928" i="1"/>
  <c r="H928" i="1" s="1"/>
  <c r="D927" i="1"/>
  <c r="C927" i="1"/>
  <c r="H927" i="1" s="1"/>
  <c r="D926" i="1"/>
  <c r="C926" i="1"/>
  <c r="H926" i="1" s="1"/>
  <c r="D925" i="1"/>
  <c r="C925" i="1"/>
  <c r="H925" i="1" s="1"/>
  <c r="D924" i="1"/>
  <c r="C924" i="1"/>
  <c r="D923" i="1"/>
  <c r="C923" i="1"/>
  <c r="D922" i="1"/>
  <c r="C922" i="1"/>
  <c r="H922" i="1" s="1"/>
  <c r="D921" i="1"/>
  <c r="C921" i="1"/>
  <c r="H921" i="1" s="1"/>
  <c r="D920" i="1"/>
  <c r="C920" i="1"/>
  <c r="H920" i="1" s="1"/>
  <c r="D919" i="1"/>
  <c r="C919" i="1"/>
  <c r="H919" i="1" s="1"/>
  <c r="D918" i="1"/>
  <c r="C918" i="1"/>
  <c r="H918" i="1" s="1"/>
  <c r="D917" i="1"/>
  <c r="C917" i="1"/>
  <c r="H917" i="1" s="1"/>
  <c r="D916" i="1"/>
  <c r="C916" i="1"/>
  <c r="D915" i="1"/>
  <c r="C915" i="1"/>
  <c r="D914" i="1"/>
  <c r="C914" i="1"/>
  <c r="H914" i="1" s="1"/>
  <c r="D913" i="1"/>
  <c r="C913" i="1"/>
  <c r="H913" i="1" s="1"/>
  <c r="D912" i="1"/>
  <c r="C912" i="1"/>
  <c r="H912" i="1" s="1"/>
  <c r="D911" i="1"/>
  <c r="C911" i="1"/>
  <c r="H911" i="1" s="1"/>
  <c r="D910" i="1"/>
  <c r="C910" i="1"/>
  <c r="H910" i="1" s="1"/>
  <c r="D909" i="1"/>
  <c r="C909" i="1"/>
  <c r="H909" i="1" s="1"/>
  <c r="D908" i="1"/>
  <c r="C908" i="1"/>
  <c r="D907" i="1"/>
  <c r="C907" i="1"/>
  <c r="D906" i="1"/>
  <c r="C906" i="1"/>
  <c r="H906" i="1" s="1"/>
  <c r="D905" i="1"/>
  <c r="C905" i="1"/>
  <c r="H905" i="1" s="1"/>
  <c r="D904" i="1"/>
  <c r="C904" i="1"/>
  <c r="H904" i="1" s="1"/>
  <c r="D903" i="1"/>
  <c r="C903" i="1"/>
  <c r="H903" i="1" s="1"/>
  <c r="D902" i="1"/>
  <c r="C902" i="1"/>
  <c r="H902" i="1" s="1"/>
  <c r="D901" i="1"/>
  <c r="C901" i="1"/>
  <c r="H901" i="1" s="1"/>
  <c r="D900" i="1"/>
  <c r="C900" i="1"/>
  <c r="D899" i="1"/>
  <c r="C899" i="1"/>
  <c r="D898" i="1"/>
  <c r="C898" i="1"/>
  <c r="H898" i="1" s="1"/>
  <c r="D897" i="1"/>
  <c r="C897" i="1"/>
  <c r="H897" i="1" s="1"/>
  <c r="D896" i="1"/>
  <c r="C896" i="1"/>
  <c r="H896" i="1" s="1"/>
  <c r="D895" i="1"/>
  <c r="C895" i="1"/>
  <c r="H895" i="1" s="1"/>
  <c r="D894" i="1"/>
  <c r="C894" i="1"/>
  <c r="H894" i="1" s="1"/>
  <c r="D893" i="1"/>
  <c r="C893" i="1"/>
  <c r="H893" i="1" s="1"/>
  <c r="D892" i="1"/>
  <c r="C892" i="1"/>
  <c r="D891" i="1"/>
  <c r="C891" i="1"/>
  <c r="D890" i="1"/>
  <c r="C890" i="1"/>
  <c r="H890" i="1" s="1"/>
  <c r="D889" i="1"/>
  <c r="C889" i="1"/>
  <c r="H889" i="1" s="1"/>
  <c r="D888" i="1"/>
  <c r="C888" i="1"/>
  <c r="H888" i="1" s="1"/>
  <c r="D887" i="1"/>
  <c r="C887" i="1"/>
  <c r="H887" i="1" s="1"/>
  <c r="D886" i="1"/>
  <c r="C886" i="1"/>
  <c r="H886" i="1" s="1"/>
  <c r="D885" i="1"/>
  <c r="C885" i="1"/>
  <c r="H885" i="1" s="1"/>
  <c r="D884" i="1"/>
  <c r="C884" i="1"/>
  <c r="D883" i="1"/>
  <c r="C883" i="1"/>
  <c r="D882" i="1"/>
  <c r="C882" i="1"/>
  <c r="H882" i="1" s="1"/>
  <c r="D881" i="1"/>
  <c r="C881" i="1"/>
  <c r="H881" i="1" s="1"/>
  <c r="D880" i="1"/>
  <c r="C880" i="1"/>
  <c r="H880" i="1" s="1"/>
  <c r="D879" i="1"/>
  <c r="C879" i="1"/>
  <c r="H879" i="1" s="1"/>
  <c r="D878" i="1"/>
  <c r="C878" i="1"/>
  <c r="H878" i="1" s="1"/>
  <c r="D877" i="1"/>
  <c r="C877" i="1"/>
  <c r="H877" i="1" s="1"/>
  <c r="D876" i="1"/>
  <c r="C876" i="1"/>
  <c r="D875" i="1"/>
  <c r="C875" i="1"/>
  <c r="D874" i="1"/>
  <c r="C874" i="1"/>
  <c r="H874" i="1" s="1"/>
  <c r="D873" i="1"/>
  <c r="C873" i="1"/>
  <c r="H873" i="1" s="1"/>
  <c r="D872" i="1"/>
  <c r="C872" i="1"/>
  <c r="H872" i="1" s="1"/>
  <c r="D871" i="1"/>
  <c r="C871" i="1"/>
  <c r="H871" i="1" s="1"/>
  <c r="D870" i="1"/>
  <c r="C870" i="1"/>
  <c r="H870" i="1" s="1"/>
  <c r="D869" i="1"/>
  <c r="C869" i="1"/>
  <c r="H869" i="1" s="1"/>
  <c r="D868" i="1"/>
  <c r="C868" i="1"/>
  <c r="D867" i="1"/>
  <c r="C867" i="1"/>
  <c r="D866" i="1"/>
  <c r="C866" i="1"/>
  <c r="H866" i="1" s="1"/>
  <c r="D865" i="1"/>
  <c r="C865" i="1"/>
  <c r="H865" i="1" s="1"/>
  <c r="D864" i="1"/>
  <c r="C864" i="1"/>
  <c r="H864" i="1" s="1"/>
  <c r="D863" i="1"/>
  <c r="C863" i="1"/>
  <c r="H863" i="1" s="1"/>
  <c r="D862" i="1"/>
  <c r="C862" i="1"/>
  <c r="H862" i="1" s="1"/>
  <c r="D861" i="1"/>
  <c r="C861" i="1"/>
  <c r="H861" i="1" s="1"/>
  <c r="D860" i="1"/>
  <c r="C860" i="1"/>
  <c r="D859" i="1"/>
  <c r="C859" i="1"/>
  <c r="D858" i="1"/>
  <c r="C858" i="1"/>
  <c r="H858" i="1" s="1"/>
  <c r="D857" i="1"/>
  <c r="C857" i="1"/>
  <c r="H857" i="1" s="1"/>
  <c r="D856" i="1"/>
  <c r="C856" i="1"/>
  <c r="H856" i="1" s="1"/>
  <c r="D855" i="1"/>
  <c r="C855" i="1"/>
  <c r="H855" i="1" s="1"/>
  <c r="D854" i="1"/>
  <c r="C854" i="1"/>
  <c r="H854" i="1" s="1"/>
  <c r="D853" i="1"/>
  <c r="C853" i="1"/>
  <c r="H853" i="1" s="1"/>
  <c r="D852" i="1"/>
  <c r="C852" i="1"/>
  <c r="D851" i="1"/>
  <c r="C851" i="1"/>
  <c r="D850" i="1"/>
  <c r="C850" i="1"/>
  <c r="H850" i="1" s="1"/>
  <c r="D849" i="1"/>
  <c r="C849" i="1"/>
  <c r="H849" i="1" s="1"/>
  <c r="D848" i="1"/>
  <c r="C848" i="1"/>
  <c r="H848" i="1" s="1"/>
  <c r="D847" i="1"/>
  <c r="C847" i="1"/>
  <c r="H847" i="1" s="1"/>
  <c r="D846" i="1"/>
  <c r="C846" i="1"/>
  <c r="H846" i="1" s="1"/>
  <c r="D845" i="1"/>
  <c r="C845" i="1"/>
  <c r="H845" i="1" s="1"/>
  <c r="D844" i="1"/>
  <c r="C844" i="1"/>
  <c r="D843" i="1"/>
  <c r="C843" i="1"/>
  <c r="D842" i="1"/>
  <c r="C842" i="1"/>
  <c r="H842" i="1" s="1"/>
  <c r="D841" i="1"/>
  <c r="C841" i="1"/>
  <c r="H841" i="1" s="1"/>
  <c r="D840" i="1"/>
  <c r="C840" i="1"/>
  <c r="H840" i="1" s="1"/>
  <c r="D839" i="1"/>
  <c r="C839" i="1"/>
  <c r="H839" i="1" s="1"/>
  <c r="D838" i="1"/>
  <c r="C838" i="1"/>
  <c r="H838" i="1" s="1"/>
  <c r="D837" i="1"/>
  <c r="C837" i="1"/>
  <c r="H837" i="1" s="1"/>
  <c r="D836" i="1"/>
  <c r="C836" i="1"/>
  <c r="D835" i="1"/>
  <c r="C835" i="1"/>
  <c r="D834" i="1"/>
  <c r="C834" i="1"/>
  <c r="H834" i="1" s="1"/>
  <c r="D833" i="1"/>
  <c r="C833" i="1"/>
  <c r="H833" i="1" s="1"/>
  <c r="D832" i="1"/>
  <c r="C832" i="1"/>
  <c r="H832" i="1" s="1"/>
  <c r="D831" i="1"/>
  <c r="C831" i="1"/>
  <c r="H831" i="1" s="1"/>
  <c r="D830" i="1"/>
  <c r="C830" i="1"/>
  <c r="H830" i="1" s="1"/>
  <c r="D829" i="1"/>
  <c r="C829" i="1"/>
  <c r="H829" i="1" s="1"/>
  <c r="D828" i="1"/>
  <c r="C828" i="1"/>
  <c r="D827" i="1"/>
  <c r="C827" i="1"/>
  <c r="D826" i="1"/>
  <c r="C826" i="1"/>
  <c r="H826" i="1" s="1"/>
  <c r="D825" i="1"/>
  <c r="C825" i="1"/>
  <c r="H825" i="1" s="1"/>
  <c r="D824" i="1"/>
  <c r="C824" i="1"/>
  <c r="H824" i="1" s="1"/>
  <c r="D823" i="1"/>
  <c r="C823" i="1"/>
  <c r="H823" i="1" s="1"/>
  <c r="D822" i="1"/>
  <c r="C822" i="1"/>
  <c r="H822" i="1" s="1"/>
  <c r="D821" i="1"/>
  <c r="C821" i="1"/>
  <c r="H821" i="1" s="1"/>
  <c r="D820" i="1"/>
  <c r="C820" i="1"/>
  <c r="D819" i="1"/>
  <c r="C819" i="1"/>
  <c r="D818" i="1"/>
  <c r="C818" i="1"/>
  <c r="H818" i="1" s="1"/>
  <c r="D817" i="1"/>
  <c r="C817" i="1"/>
  <c r="H817" i="1" s="1"/>
  <c r="D816" i="1"/>
  <c r="C816" i="1"/>
  <c r="H816" i="1" s="1"/>
  <c r="D815" i="1"/>
  <c r="C815" i="1"/>
  <c r="H815" i="1" s="1"/>
  <c r="D814" i="1"/>
  <c r="C814" i="1"/>
  <c r="H814" i="1" s="1"/>
  <c r="D813" i="1"/>
  <c r="C813" i="1"/>
  <c r="H813" i="1" s="1"/>
  <c r="D812" i="1"/>
  <c r="C812" i="1"/>
  <c r="D811" i="1"/>
  <c r="C811" i="1"/>
  <c r="D810" i="1"/>
  <c r="C810" i="1"/>
  <c r="H810" i="1" s="1"/>
  <c r="D809" i="1"/>
  <c r="C809" i="1"/>
  <c r="H809" i="1" s="1"/>
  <c r="D808" i="1"/>
  <c r="C808" i="1"/>
  <c r="H808" i="1" s="1"/>
  <c r="D807" i="1"/>
  <c r="C807" i="1"/>
  <c r="H807" i="1" s="1"/>
  <c r="D806" i="1"/>
  <c r="C806" i="1"/>
  <c r="H806" i="1" s="1"/>
  <c r="D805" i="1"/>
  <c r="C805" i="1"/>
  <c r="H805" i="1" s="1"/>
  <c r="D804" i="1"/>
  <c r="C804" i="1"/>
  <c r="D803" i="1"/>
  <c r="C803" i="1"/>
  <c r="D802" i="1"/>
  <c r="C802" i="1"/>
  <c r="H802" i="1" s="1"/>
  <c r="D801" i="1"/>
  <c r="C801" i="1"/>
  <c r="H801" i="1" s="1"/>
  <c r="D800" i="1"/>
  <c r="C800" i="1"/>
  <c r="H800" i="1" s="1"/>
  <c r="D799" i="1"/>
  <c r="C799" i="1"/>
  <c r="H799" i="1" s="1"/>
  <c r="D798" i="1"/>
  <c r="C798" i="1"/>
  <c r="H798" i="1" s="1"/>
  <c r="D797" i="1"/>
  <c r="C797" i="1"/>
  <c r="H797" i="1" s="1"/>
  <c r="D796" i="1"/>
  <c r="C796" i="1"/>
  <c r="D795" i="1"/>
  <c r="C795" i="1"/>
  <c r="D794" i="1"/>
  <c r="C794" i="1"/>
  <c r="H794" i="1" s="1"/>
  <c r="D793" i="1"/>
  <c r="C793" i="1"/>
  <c r="H793" i="1" s="1"/>
  <c r="D792" i="1"/>
  <c r="C792" i="1"/>
  <c r="H792" i="1" s="1"/>
  <c r="D791" i="1"/>
  <c r="C791" i="1"/>
  <c r="H791" i="1" s="1"/>
  <c r="D790" i="1"/>
  <c r="C790" i="1"/>
  <c r="H790" i="1" s="1"/>
  <c r="D789" i="1"/>
  <c r="C789" i="1"/>
  <c r="H789" i="1" s="1"/>
  <c r="D788" i="1"/>
  <c r="C788" i="1"/>
  <c r="D787" i="1"/>
  <c r="C787" i="1"/>
  <c r="D786" i="1"/>
  <c r="C786" i="1"/>
  <c r="H786" i="1" s="1"/>
  <c r="D785" i="1"/>
  <c r="C785" i="1"/>
  <c r="H785" i="1" s="1"/>
  <c r="D784" i="1"/>
  <c r="C784" i="1"/>
  <c r="H784" i="1" s="1"/>
  <c r="D783" i="1"/>
  <c r="C783" i="1"/>
  <c r="H783" i="1" s="1"/>
  <c r="D782" i="1"/>
  <c r="C782" i="1"/>
  <c r="H782" i="1" s="1"/>
  <c r="D781" i="1"/>
  <c r="C781" i="1"/>
  <c r="H781" i="1" s="1"/>
  <c r="D780" i="1"/>
  <c r="C780" i="1"/>
  <c r="D779" i="1"/>
  <c r="C779" i="1"/>
  <c r="D778" i="1"/>
  <c r="C778" i="1"/>
  <c r="H778" i="1" s="1"/>
  <c r="D777" i="1"/>
  <c r="C777" i="1"/>
  <c r="H777" i="1" s="1"/>
  <c r="D776" i="1"/>
  <c r="C776" i="1"/>
  <c r="H776" i="1" s="1"/>
  <c r="D775" i="1"/>
  <c r="C775" i="1"/>
  <c r="H775" i="1" s="1"/>
  <c r="D774" i="1"/>
  <c r="C774" i="1"/>
  <c r="H774" i="1" s="1"/>
  <c r="D773" i="1"/>
  <c r="C773" i="1"/>
  <c r="H773" i="1" s="1"/>
  <c r="D772" i="1"/>
  <c r="C772" i="1"/>
  <c r="D771" i="1"/>
  <c r="C771" i="1"/>
  <c r="D770" i="1"/>
  <c r="C770" i="1"/>
  <c r="H770" i="1" s="1"/>
  <c r="D769" i="1"/>
  <c r="C769" i="1"/>
  <c r="H769" i="1" s="1"/>
  <c r="D768" i="1"/>
  <c r="C768" i="1"/>
  <c r="H768" i="1" s="1"/>
  <c r="D767" i="1"/>
  <c r="C767" i="1"/>
  <c r="H767" i="1" s="1"/>
  <c r="D766" i="1"/>
  <c r="C766" i="1"/>
  <c r="H766" i="1" s="1"/>
  <c r="D765" i="1"/>
  <c r="C765" i="1"/>
  <c r="H765" i="1" s="1"/>
  <c r="D764" i="1"/>
  <c r="C764" i="1"/>
  <c r="D763" i="1"/>
  <c r="C763" i="1"/>
  <c r="D762" i="1"/>
  <c r="C762" i="1"/>
  <c r="H762" i="1" s="1"/>
  <c r="D761" i="1"/>
  <c r="C761" i="1"/>
  <c r="H761" i="1" s="1"/>
  <c r="D760" i="1"/>
  <c r="C760" i="1"/>
  <c r="H760" i="1" s="1"/>
  <c r="D759" i="1"/>
  <c r="C759" i="1"/>
  <c r="H759" i="1" s="1"/>
  <c r="D758" i="1"/>
  <c r="C758" i="1"/>
  <c r="H758" i="1" s="1"/>
  <c r="D757" i="1"/>
  <c r="C757" i="1"/>
  <c r="H757" i="1" s="1"/>
  <c r="D756" i="1"/>
  <c r="C756" i="1"/>
  <c r="D755" i="1"/>
  <c r="C755" i="1"/>
  <c r="D754" i="1"/>
  <c r="C754" i="1"/>
  <c r="H754" i="1" s="1"/>
  <c r="D753" i="1"/>
  <c r="C753" i="1"/>
  <c r="H753" i="1" s="1"/>
  <c r="D752" i="1"/>
  <c r="C752" i="1"/>
  <c r="H752" i="1" s="1"/>
  <c r="D751" i="1"/>
  <c r="C751" i="1"/>
  <c r="H751" i="1" s="1"/>
  <c r="D750" i="1"/>
  <c r="C750" i="1"/>
  <c r="H750" i="1" s="1"/>
  <c r="D749" i="1"/>
  <c r="C749" i="1"/>
  <c r="H749" i="1" s="1"/>
  <c r="D748" i="1"/>
  <c r="C748" i="1"/>
  <c r="D747" i="1"/>
  <c r="C747" i="1"/>
  <c r="D746" i="1"/>
  <c r="C746" i="1"/>
  <c r="H746" i="1" s="1"/>
  <c r="D745" i="1"/>
  <c r="C745" i="1"/>
  <c r="H745" i="1" s="1"/>
  <c r="D744" i="1"/>
  <c r="C744" i="1"/>
  <c r="H744" i="1" s="1"/>
  <c r="D743" i="1"/>
  <c r="C743" i="1"/>
  <c r="H743" i="1" s="1"/>
  <c r="D742" i="1"/>
  <c r="C742" i="1"/>
  <c r="H742" i="1" s="1"/>
  <c r="D741" i="1"/>
  <c r="C741" i="1"/>
  <c r="H741" i="1" s="1"/>
  <c r="D740" i="1"/>
  <c r="C740" i="1"/>
  <c r="D739" i="1"/>
  <c r="C739" i="1"/>
  <c r="D738" i="1"/>
  <c r="C738" i="1"/>
  <c r="H738" i="1" s="1"/>
  <c r="D737" i="1"/>
  <c r="C737" i="1"/>
  <c r="H737" i="1" s="1"/>
  <c r="D736" i="1"/>
  <c r="C736" i="1"/>
  <c r="H736" i="1" s="1"/>
  <c r="D735" i="1"/>
  <c r="C735" i="1"/>
  <c r="H735" i="1" s="1"/>
  <c r="D734" i="1"/>
  <c r="C734" i="1"/>
  <c r="H734" i="1" s="1"/>
  <c r="D733" i="1"/>
  <c r="C733" i="1"/>
  <c r="H733" i="1" s="1"/>
  <c r="D732" i="1"/>
  <c r="C732" i="1"/>
  <c r="D731" i="1"/>
  <c r="C731" i="1"/>
  <c r="D730" i="1"/>
  <c r="C730" i="1"/>
  <c r="H730" i="1" s="1"/>
  <c r="D729" i="1"/>
  <c r="C729" i="1"/>
  <c r="H729" i="1" s="1"/>
  <c r="D728" i="1"/>
  <c r="C728" i="1"/>
  <c r="H728" i="1" s="1"/>
  <c r="D727" i="1"/>
  <c r="C727" i="1"/>
  <c r="H727" i="1" s="1"/>
  <c r="D726" i="1"/>
  <c r="C726" i="1"/>
  <c r="H726" i="1" s="1"/>
  <c r="D725" i="1"/>
  <c r="C725" i="1"/>
  <c r="H725" i="1" s="1"/>
  <c r="D724" i="1"/>
  <c r="C724" i="1"/>
  <c r="D723" i="1"/>
  <c r="C723" i="1"/>
  <c r="D722" i="1"/>
  <c r="C722" i="1"/>
  <c r="H722" i="1" s="1"/>
  <c r="D721" i="1"/>
  <c r="C721" i="1"/>
  <c r="H721" i="1" s="1"/>
  <c r="D720" i="1"/>
  <c r="C720" i="1"/>
  <c r="H720" i="1" s="1"/>
  <c r="D719" i="1"/>
  <c r="C719" i="1"/>
  <c r="H719" i="1" s="1"/>
  <c r="D718" i="1"/>
  <c r="C718" i="1"/>
  <c r="H718" i="1" s="1"/>
  <c r="D717" i="1"/>
  <c r="C717" i="1"/>
  <c r="H717" i="1" s="1"/>
  <c r="D716" i="1"/>
  <c r="C716" i="1"/>
  <c r="D715" i="1"/>
  <c r="C715" i="1"/>
  <c r="D714" i="1"/>
  <c r="C714" i="1"/>
  <c r="H714" i="1" s="1"/>
  <c r="D713" i="1"/>
  <c r="C713" i="1"/>
  <c r="H713" i="1" s="1"/>
  <c r="D712" i="1"/>
  <c r="C712" i="1"/>
  <c r="H712" i="1" s="1"/>
  <c r="D711" i="1"/>
  <c r="C711" i="1"/>
  <c r="H711" i="1" s="1"/>
  <c r="D710" i="1"/>
  <c r="C710" i="1"/>
  <c r="H710" i="1" s="1"/>
  <c r="D709" i="1"/>
  <c r="C709" i="1"/>
  <c r="H709" i="1" s="1"/>
  <c r="D708" i="1"/>
  <c r="C708" i="1"/>
  <c r="D707" i="1"/>
  <c r="C707" i="1"/>
  <c r="D706" i="1"/>
  <c r="C706" i="1"/>
  <c r="H706" i="1" s="1"/>
  <c r="D705" i="1"/>
  <c r="C705" i="1"/>
  <c r="H705" i="1" s="1"/>
  <c r="D704" i="1"/>
  <c r="C704" i="1"/>
  <c r="H704" i="1" s="1"/>
  <c r="D703" i="1"/>
  <c r="C703" i="1"/>
  <c r="H703" i="1" s="1"/>
  <c r="D702" i="1"/>
  <c r="C702" i="1"/>
  <c r="H702" i="1" s="1"/>
  <c r="D701" i="1"/>
  <c r="C701" i="1"/>
  <c r="H701" i="1" s="1"/>
  <c r="D700" i="1"/>
  <c r="C700" i="1"/>
  <c r="D699" i="1"/>
  <c r="C699" i="1"/>
  <c r="D698" i="1"/>
  <c r="C698" i="1"/>
  <c r="H698" i="1" s="1"/>
  <c r="D697" i="1"/>
  <c r="C697" i="1"/>
  <c r="H697" i="1" s="1"/>
  <c r="D696" i="1"/>
  <c r="C696" i="1"/>
  <c r="H696" i="1" s="1"/>
  <c r="D695" i="1"/>
  <c r="C695" i="1"/>
  <c r="H695" i="1" s="1"/>
  <c r="D694" i="1"/>
  <c r="C694" i="1"/>
  <c r="H694" i="1" s="1"/>
  <c r="D693" i="1"/>
  <c r="C693" i="1"/>
  <c r="H693" i="1" s="1"/>
  <c r="D692" i="1"/>
  <c r="C692" i="1"/>
  <c r="D691" i="1"/>
  <c r="C691" i="1"/>
  <c r="D690" i="1"/>
  <c r="C690" i="1"/>
  <c r="H690" i="1" s="1"/>
  <c r="D689" i="1"/>
  <c r="C689" i="1"/>
  <c r="H689" i="1" s="1"/>
  <c r="D688" i="1"/>
  <c r="C688" i="1"/>
  <c r="H688" i="1" s="1"/>
  <c r="D687" i="1"/>
  <c r="C687" i="1"/>
  <c r="H687" i="1" s="1"/>
  <c r="D686" i="1"/>
  <c r="C686" i="1"/>
  <c r="H686" i="1" s="1"/>
  <c r="D685" i="1"/>
  <c r="C685" i="1"/>
  <c r="H685" i="1" s="1"/>
  <c r="D684" i="1"/>
  <c r="C684" i="1"/>
  <c r="D683" i="1"/>
  <c r="C683" i="1"/>
  <c r="D682" i="1"/>
  <c r="C682" i="1"/>
  <c r="H682" i="1" s="1"/>
  <c r="D681" i="1"/>
  <c r="C681" i="1"/>
  <c r="H681" i="1" s="1"/>
  <c r="D680" i="1"/>
  <c r="C680" i="1"/>
  <c r="H680" i="1" s="1"/>
  <c r="D679" i="1"/>
  <c r="C679" i="1"/>
  <c r="H679" i="1" s="1"/>
  <c r="D678" i="1"/>
  <c r="C678" i="1"/>
  <c r="H678" i="1" s="1"/>
  <c r="D677" i="1"/>
  <c r="C677" i="1"/>
  <c r="H677" i="1" s="1"/>
  <c r="D676" i="1"/>
  <c r="C676" i="1"/>
  <c r="D675" i="1"/>
  <c r="C675" i="1"/>
  <c r="D674" i="1"/>
  <c r="C674" i="1"/>
  <c r="H674" i="1" s="1"/>
  <c r="D673" i="1"/>
  <c r="C673" i="1"/>
  <c r="H673" i="1" s="1"/>
  <c r="D672" i="1"/>
  <c r="C672" i="1"/>
  <c r="H672" i="1" s="1"/>
  <c r="D671" i="1"/>
  <c r="C671" i="1"/>
  <c r="H671" i="1" s="1"/>
  <c r="D670" i="1"/>
  <c r="C670" i="1"/>
  <c r="H670" i="1" s="1"/>
  <c r="D669" i="1"/>
  <c r="C669" i="1"/>
  <c r="H669" i="1" s="1"/>
  <c r="D668" i="1"/>
  <c r="C668" i="1"/>
  <c r="D667" i="1"/>
  <c r="C667" i="1"/>
  <c r="D666" i="1"/>
  <c r="C666" i="1"/>
  <c r="H666" i="1" s="1"/>
  <c r="D665" i="1"/>
  <c r="C665" i="1"/>
  <c r="H665" i="1" s="1"/>
  <c r="D664" i="1"/>
  <c r="C664" i="1"/>
  <c r="H664" i="1" s="1"/>
  <c r="D663" i="1"/>
  <c r="C663" i="1"/>
  <c r="H663" i="1" s="1"/>
  <c r="D662" i="1"/>
  <c r="C662" i="1"/>
  <c r="H662" i="1" s="1"/>
  <c r="D661" i="1"/>
  <c r="C661" i="1"/>
  <c r="H661" i="1" s="1"/>
  <c r="D660" i="1"/>
  <c r="C660" i="1"/>
  <c r="D659" i="1"/>
  <c r="C659" i="1"/>
  <c r="D658" i="1"/>
  <c r="C658" i="1"/>
  <c r="H658" i="1" s="1"/>
  <c r="D657" i="1"/>
  <c r="C657" i="1"/>
  <c r="H657" i="1" s="1"/>
  <c r="D656" i="1"/>
  <c r="C656" i="1"/>
  <c r="H656" i="1" s="1"/>
  <c r="D655" i="1"/>
  <c r="C655" i="1"/>
  <c r="H655" i="1" s="1"/>
  <c r="D654" i="1"/>
  <c r="C654" i="1"/>
  <c r="H654" i="1" s="1"/>
  <c r="D653" i="1"/>
  <c r="C653" i="1"/>
  <c r="H653" i="1" s="1"/>
  <c r="D652" i="1"/>
  <c r="C652" i="1"/>
  <c r="D651" i="1"/>
  <c r="C651" i="1"/>
  <c r="D650" i="1"/>
  <c r="C650" i="1"/>
  <c r="H650" i="1" s="1"/>
  <c r="D649" i="1"/>
  <c r="C649" i="1"/>
  <c r="H649" i="1" s="1"/>
  <c r="D648" i="1"/>
  <c r="C648" i="1"/>
  <c r="H648" i="1" s="1"/>
  <c r="D647" i="1"/>
  <c r="C647" i="1"/>
  <c r="D646" i="1"/>
  <c r="C646" i="1"/>
  <c r="H646" i="1" s="1"/>
  <c r="D645" i="1"/>
  <c r="C645" i="1"/>
  <c r="H645" i="1" s="1"/>
  <c r="D644" i="1"/>
  <c r="C644" i="1"/>
  <c r="D643" i="1"/>
  <c r="C643" i="1"/>
  <c r="D642" i="1"/>
  <c r="C642" i="1"/>
  <c r="H642" i="1" s="1"/>
  <c r="D641" i="1"/>
  <c r="C641" i="1"/>
  <c r="H641" i="1" s="1"/>
  <c r="D632" i="1"/>
  <c r="C632" i="1"/>
  <c r="D631" i="1"/>
  <c r="C631" i="1"/>
  <c r="D628" i="1"/>
  <c r="C628" i="1"/>
  <c r="H628" i="1" s="1"/>
  <c r="D627" i="1"/>
  <c r="C627" i="1"/>
  <c r="D626" i="1"/>
  <c r="C626" i="1"/>
  <c r="D625" i="1"/>
  <c r="C625" i="1"/>
  <c r="D624" i="1"/>
  <c r="C624" i="1"/>
  <c r="D623" i="1"/>
  <c r="C623" i="1"/>
  <c r="D622" i="1"/>
  <c r="C622" i="1"/>
  <c r="D621" i="1"/>
  <c r="C621" i="1"/>
  <c r="H621" i="1" s="1"/>
  <c r="D620" i="1"/>
  <c r="C620" i="1"/>
  <c r="H620" i="1" s="1"/>
  <c r="D619" i="1"/>
  <c r="D618" i="1"/>
  <c r="C618" i="1"/>
  <c r="D617" i="1"/>
  <c r="C617" i="1"/>
  <c r="D616" i="1"/>
  <c r="C616" i="1"/>
  <c r="D615" i="1"/>
  <c r="C615" i="1"/>
  <c r="D614" i="1"/>
  <c r="C614" i="1"/>
  <c r="H614" i="1" s="1"/>
  <c r="D613" i="1"/>
  <c r="C613" i="1"/>
  <c r="H613" i="1" s="1"/>
  <c r="D612" i="1"/>
  <c r="C612" i="1"/>
  <c r="H612" i="1" s="1"/>
  <c r="D611" i="1"/>
  <c r="C611" i="1"/>
  <c r="D610" i="1"/>
  <c r="C610" i="1"/>
  <c r="D609" i="1"/>
  <c r="C609" i="1"/>
  <c r="D608" i="1"/>
  <c r="C608" i="1"/>
  <c r="D607" i="1"/>
  <c r="C607" i="1"/>
  <c r="D606" i="1"/>
  <c r="C606" i="1"/>
  <c r="H606" i="1" s="1"/>
  <c r="D605" i="1"/>
  <c r="C605" i="1"/>
  <c r="H605" i="1" s="1"/>
  <c r="D604" i="1"/>
  <c r="C604" i="1"/>
  <c r="H604" i="1" s="1"/>
  <c r="D603" i="1"/>
  <c r="C603" i="1"/>
  <c r="D602" i="1"/>
  <c r="C602" i="1"/>
  <c r="D601" i="1"/>
  <c r="C601" i="1"/>
  <c r="D600" i="1"/>
  <c r="C600" i="1"/>
  <c r="D599" i="1"/>
  <c r="C599" i="1"/>
  <c r="D598" i="1"/>
  <c r="C598" i="1"/>
  <c r="H598" i="1" s="1"/>
  <c r="D597" i="1"/>
  <c r="C597" i="1"/>
  <c r="H597" i="1" s="1"/>
  <c r="D596" i="1"/>
  <c r="C596" i="1"/>
  <c r="H596" i="1" s="1"/>
  <c r="D595" i="1"/>
  <c r="C595" i="1"/>
  <c r="D594" i="1"/>
  <c r="C594" i="1"/>
  <c r="D593" i="1"/>
  <c r="C593" i="1"/>
  <c r="D592" i="1"/>
  <c r="C592" i="1"/>
  <c r="D591" i="1"/>
  <c r="C591" i="1"/>
  <c r="D590" i="1"/>
  <c r="C590" i="1"/>
  <c r="H590" i="1" s="1"/>
  <c r="D589" i="1"/>
  <c r="C589" i="1"/>
  <c r="H589" i="1" s="1"/>
  <c r="D588" i="1"/>
  <c r="C588" i="1"/>
  <c r="H588" i="1" s="1"/>
  <c r="D587" i="1"/>
  <c r="D586" i="1"/>
  <c r="C586" i="1"/>
  <c r="H586" i="1" s="1"/>
  <c r="D585" i="1"/>
  <c r="C585" i="1"/>
  <c r="H585" i="1" s="1"/>
  <c r="D584" i="1"/>
  <c r="C584" i="1"/>
  <c r="D583" i="1"/>
  <c r="C583" i="1"/>
  <c r="D582" i="1"/>
  <c r="C582" i="1"/>
  <c r="H582" i="1" s="1"/>
  <c r="D581" i="1"/>
  <c r="C581" i="1"/>
  <c r="H581" i="1" s="1"/>
  <c r="D580" i="1"/>
  <c r="C580" i="1"/>
  <c r="H580" i="1" s="1"/>
  <c r="D579" i="1"/>
  <c r="C579" i="1"/>
  <c r="H579" i="1" s="1"/>
  <c r="D578" i="1"/>
  <c r="C578" i="1"/>
  <c r="H578" i="1" s="1"/>
  <c r="D577" i="1"/>
  <c r="C577" i="1"/>
  <c r="H577" i="1" s="1"/>
  <c r="D576" i="1"/>
  <c r="C576" i="1"/>
  <c r="D575" i="1"/>
  <c r="C575" i="1"/>
  <c r="D574" i="1"/>
  <c r="C574" i="1"/>
  <c r="H574" i="1" s="1"/>
  <c r="D573" i="1"/>
  <c r="C573" i="1"/>
  <c r="H573" i="1" s="1"/>
  <c r="D572" i="1"/>
  <c r="C572" i="1"/>
  <c r="H572" i="1" s="1"/>
  <c r="D571" i="1"/>
  <c r="C571" i="1"/>
  <c r="H571" i="1" s="1"/>
  <c r="D570" i="1"/>
  <c r="C570" i="1"/>
  <c r="H570" i="1" s="1"/>
  <c r="D569" i="1"/>
  <c r="C569" i="1"/>
  <c r="H569" i="1" s="1"/>
  <c r="D568" i="1"/>
  <c r="C568" i="1"/>
  <c r="D567" i="1"/>
  <c r="C567" i="1"/>
  <c r="D566" i="1"/>
  <c r="C566" i="1"/>
  <c r="H566" i="1" s="1"/>
  <c r="D565" i="1"/>
  <c r="C565" i="1"/>
  <c r="H565" i="1" s="1"/>
  <c r="D564" i="1"/>
  <c r="C564" i="1"/>
  <c r="H564" i="1" s="1"/>
  <c r="D563" i="1"/>
  <c r="C563" i="1"/>
  <c r="H563" i="1" s="1"/>
  <c r="C562" i="1"/>
  <c r="D560" i="1"/>
  <c r="C560" i="1"/>
  <c r="D559" i="1"/>
  <c r="C559" i="1"/>
  <c r="D558" i="1"/>
  <c r="C558" i="1"/>
  <c r="H558" i="1" s="1"/>
  <c r="D557" i="1"/>
  <c r="C557" i="1"/>
  <c r="H557" i="1" s="1"/>
  <c r="D556" i="1"/>
  <c r="C556" i="1"/>
  <c r="H556" i="1" s="1"/>
  <c r="D555" i="1"/>
  <c r="C555" i="1"/>
  <c r="H555" i="1" s="1"/>
  <c r="D554" i="1"/>
  <c r="C554" i="1"/>
  <c r="H554" i="1" s="1"/>
  <c r="D553" i="1"/>
  <c r="C553" i="1"/>
  <c r="H553" i="1" s="1"/>
  <c r="D552" i="1"/>
  <c r="C552" i="1"/>
  <c r="H552" i="1" s="1"/>
  <c r="D551" i="1"/>
  <c r="C551" i="1"/>
  <c r="D550" i="1"/>
  <c r="C550" i="1"/>
  <c r="H550" i="1" s="1"/>
  <c r="C549" i="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C413" i="1"/>
  <c r="H413" i="1" s="1"/>
  <c r="D412" i="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5" i="1"/>
  <c r="D344" i="1"/>
  <c r="C344" i="1"/>
  <c r="H344" i="1" s="1"/>
  <c r="D343" i="1"/>
  <c r="C343" i="1"/>
  <c r="H343" i="1" s="1"/>
  <c r="D342" i="1"/>
  <c r="C342" i="1"/>
  <c r="H342" i="1" s="1"/>
  <c r="D341" i="1"/>
  <c r="C341" i="1"/>
  <c r="H341" i="1" s="1"/>
  <c r="D340" i="1"/>
  <c r="C340" i="1"/>
  <c r="H340" i="1" s="1"/>
  <c r="C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C326" i="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C312" i="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D298" i="1"/>
  <c r="C298" i="1"/>
  <c r="H298" i="1" s="1"/>
  <c r="D297" i="1"/>
  <c r="C297" i="1"/>
  <c r="H297" i="1" s="1"/>
  <c r="D296" i="1"/>
  <c r="C296" i="1"/>
  <c r="H296" i="1" s="1"/>
  <c r="D295" i="1"/>
  <c r="C295" i="1"/>
  <c r="H295" i="1" s="1"/>
  <c r="D294" i="1"/>
  <c r="D292" i="1"/>
  <c r="C292" i="1"/>
  <c r="H292" i="1" s="1"/>
  <c r="D291" i="1"/>
  <c r="C291" i="1"/>
  <c r="H291" i="1" s="1"/>
  <c r="D290" i="1"/>
  <c r="C290" i="1"/>
  <c r="H290" i="1" s="1"/>
  <c r="D289" i="1"/>
  <c r="C289" i="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D3" i="1"/>
  <c r="E273" i="9" l="1"/>
  <c r="H1242" i="1"/>
  <c r="H1266" i="1"/>
  <c r="H1265" i="1"/>
  <c r="H1264" i="1"/>
  <c r="H1263" i="1"/>
  <c r="H1227" i="1"/>
  <c r="E32" i="9"/>
  <c r="B32" i="9" s="1"/>
  <c r="F215" i="9"/>
  <c r="B215" i="9" s="1"/>
  <c r="E285" i="9"/>
  <c r="B285" i="9" s="1"/>
  <c r="E33" i="9"/>
  <c r="B33" i="9" s="1"/>
  <c r="E286" i="9"/>
  <c r="B286" i="9" s="1"/>
  <c r="E292" i="9"/>
  <c r="B292" i="9" s="1"/>
  <c r="E297" i="9"/>
  <c r="B297" i="9" s="1"/>
  <c r="E302" i="9"/>
  <c r="B302" i="9" s="1"/>
  <c r="E287" i="9"/>
  <c r="B287" i="9" s="1"/>
  <c r="E295" i="9"/>
  <c r="B295" i="9" s="1"/>
  <c r="D24" i="8"/>
  <c r="C1499" i="1" s="1"/>
  <c r="H1499" i="1" s="1"/>
  <c r="C1501" i="1"/>
  <c r="H1501" i="1" s="1"/>
  <c r="D6" i="8"/>
  <c r="C1481" i="1" s="1"/>
  <c r="H1481" i="1" s="1"/>
  <c r="E5" i="7"/>
  <c r="D1436" i="1" s="1"/>
  <c r="D1437" i="1"/>
  <c r="H1438" i="1"/>
  <c r="J1440" i="1"/>
  <c r="E114" i="6"/>
  <c r="D1408" i="1" s="1"/>
  <c r="G1408" i="1" s="1"/>
  <c r="H289" i="1"/>
  <c r="E23" i="9"/>
  <c r="B23" i="9" s="1"/>
  <c r="H647" i="1"/>
  <c r="F19" i="5"/>
  <c r="C1408" i="1"/>
  <c r="H27" i="3"/>
  <c r="F13" i="5"/>
  <c r="D12" i="5"/>
  <c r="D312" i="1"/>
  <c r="H643" i="1"/>
  <c r="H651" i="1"/>
  <c r="H659" i="1"/>
  <c r="H667" i="1"/>
  <c r="H675" i="1"/>
  <c r="H683" i="1"/>
  <c r="H691" i="1"/>
  <c r="H699" i="1"/>
  <c r="H707" i="1"/>
  <c r="H715" i="1"/>
  <c r="H723" i="1"/>
  <c r="H731" i="1"/>
  <c r="H739" i="1"/>
  <c r="H747" i="1"/>
  <c r="H755" i="1"/>
  <c r="H763" i="1"/>
  <c r="H771" i="1"/>
  <c r="H779" i="1"/>
  <c r="H787" i="1"/>
  <c r="H795" i="1"/>
  <c r="H803" i="1"/>
  <c r="H811" i="1"/>
  <c r="H819" i="1"/>
  <c r="H827" i="1"/>
  <c r="H835" i="1"/>
  <c r="H843" i="1"/>
  <c r="H851" i="1"/>
  <c r="H859" i="1"/>
  <c r="H867" i="1"/>
  <c r="H875" i="1"/>
  <c r="H883" i="1"/>
  <c r="H891" i="1"/>
  <c r="H899" i="1"/>
  <c r="H907" i="1"/>
  <c r="H915" i="1"/>
  <c r="H923" i="1"/>
  <c r="H931" i="1"/>
  <c r="H939" i="1"/>
  <c r="H947" i="1"/>
  <c r="H955" i="1"/>
  <c r="H963" i="1"/>
  <c r="H971" i="1"/>
  <c r="H979" i="1"/>
  <c r="H987" i="1"/>
  <c r="H995" i="1"/>
  <c r="H1003" i="1"/>
  <c r="H1011" i="1"/>
  <c r="C1019" i="1"/>
  <c r="H1019" i="1" s="1"/>
  <c r="H1027" i="1"/>
  <c r="H1035" i="1"/>
  <c r="D1329" i="1"/>
  <c r="E118" i="5"/>
  <c r="D1096" i="1" s="1"/>
  <c r="D1104" i="1"/>
  <c r="I27" i="3"/>
  <c r="D49" i="8"/>
  <c r="E31" i="9"/>
  <c r="B31" i="9" s="1"/>
  <c r="E79" i="9"/>
  <c r="B79" i="9" s="1"/>
  <c r="B88" i="9"/>
  <c r="B156" i="9"/>
  <c r="H549" i="1"/>
  <c r="F8" i="4"/>
  <c r="D7" i="4"/>
  <c r="H644" i="1"/>
  <c r="H652" i="1"/>
  <c r="H660" i="1"/>
  <c r="H668" i="1"/>
  <c r="H676" i="1"/>
  <c r="H684" i="1"/>
  <c r="H692" i="1"/>
  <c r="H700" i="1"/>
  <c r="H708" i="1"/>
  <c r="H716" i="1"/>
  <c r="H724" i="1"/>
  <c r="H732"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H988" i="1"/>
  <c r="H996" i="1"/>
  <c r="H1004" i="1"/>
  <c r="H1012" i="1"/>
  <c r="H1020" i="1"/>
  <c r="H1028" i="1"/>
  <c r="H1036" i="1"/>
  <c r="H1129" i="1"/>
  <c r="H1137" i="1"/>
  <c r="H1305" i="1"/>
  <c r="F159" i="4"/>
  <c r="D152" i="4"/>
  <c r="F152" i="4" s="1"/>
  <c r="F317" i="4"/>
  <c r="D311" i="4"/>
  <c r="B89" i="9"/>
  <c r="B227" i="9"/>
  <c r="B237" i="9"/>
  <c r="F260" i="9"/>
  <c r="B260" i="9" s="1"/>
  <c r="C129" i="1"/>
  <c r="H129" i="1" s="1"/>
  <c r="H339" i="1"/>
  <c r="H551" i="1"/>
  <c r="H559" i="1"/>
  <c r="H567" i="1"/>
  <c r="H575" i="1"/>
  <c r="H583" i="1"/>
  <c r="H591" i="1"/>
  <c r="H599" i="1"/>
  <c r="H607" i="1"/>
  <c r="H615" i="1"/>
  <c r="H623" i="1"/>
  <c r="H631" i="1"/>
  <c r="F107" i="4"/>
  <c r="D106" i="4"/>
  <c r="E298" i="4"/>
  <c r="F463" i="4"/>
  <c r="D459" i="4"/>
  <c r="B56" i="9"/>
  <c r="B104" i="9"/>
  <c r="B228" i="9"/>
  <c r="B266" i="9"/>
  <c r="I31" i="3"/>
  <c r="D1469" i="1"/>
  <c r="E635" i="4"/>
  <c r="D629" i="1" s="1"/>
  <c r="E69" i="5"/>
  <c r="D1048" i="1"/>
  <c r="E206" i="5"/>
  <c r="D1184" i="1"/>
  <c r="F54" i="6"/>
  <c r="C1348" i="1"/>
  <c r="H1348" i="1" s="1"/>
  <c r="F82" i="6"/>
  <c r="C1376" i="1"/>
  <c r="H1376" i="1" s="1"/>
  <c r="E47" i="9"/>
  <c r="B47" i="9" s="1"/>
  <c r="H309" i="9"/>
  <c r="E309" i="9" s="1"/>
  <c r="B309" i="9" s="1"/>
  <c r="D1167" i="1"/>
  <c r="H560" i="1"/>
  <c r="H568" i="1"/>
  <c r="H576" i="1"/>
  <c r="H584" i="1"/>
  <c r="H592" i="1"/>
  <c r="H600" i="1"/>
  <c r="H608" i="1"/>
  <c r="H616" i="1"/>
  <c r="H624" i="1"/>
  <c r="H632" i="1"/>
  <c r="H1097" i="1"/>
  <c r="F626" i="4"/>
  <c r="D625" i="4"/>
  <c r="G290" i="9"/>
  <c r="E290" i="9" s="1"/>
  <c r="B290" i="9" s="1"/>
  <c r="D146" i="5"/>
  <c r="F164" i="5"/>
  <c r="C1142" i="1"/>
  <c r="H1142" i="1" s="1"/>
  <c r="B57" i="9"/>
  <c r="B105" i="9"/>
  <c r="B243" i="9"/>
  <c r="C991" i="1"/>
  <c r="H991" i="1" s="1"/>
  <c r="H1039" i="1"/>
  <c r="H1217" i="1"/>
  <c r="F135" i="5"/>
  <c r="D134" i="5"/>
  <c r="E177" i="5"/>
  <c r="D1157" i="1"/>
  <c r="H1157" i="1" s="1"/>
  <c r="D1307" i="1"/>
  <c r="E5" i="6"/>
  <c r="F243" i="9"/>
  <c r="H593" i="1"/>
  <c r="H601" i="1"/>
  <c r="H609" i="1"/>
  <c r="H617" i="1"/>
  <c r="H625" i="1"/>
  <c r="H1048" i="1"/>
  <c r="H1167" i="1"/>
  <c r="F68" i="4"/>
  <c r="D50" i="4"/>
  <c r="D1215" i="1"/>
  <c r="H1215" i="1" s="1"/>
  <c r="E237" i="5"/>
  <c r="E281" i="9"/>
  <c r="B281" i="9" s="1"/>
  <c r="F304" i="4"/>
  <c r="D299" i="4"/>
  <c r="H1049" i="1"/>
  <c r="F125" i="4"/>
  <c r="D124" i="4"/>
  <c r="C1437" i="1"/>
  <c r="H1437" i="1" s="1"/>
  <c r="D5" i="7"/>
  <c r="B244" i="9"/>
  <c r="C4" i="1"/>
  <c r="H4" i="1" s="1"/>
  <c r="H326" i="1"/>
  <c r="H594" i="1"/>
  <c r="H602" i="1"/>
  <c r="H610" i="1"/>
  <c r="H618" i="1"/>
  <c r="H626" i="1"/>
  <c r="C638" i="1"/>
  <c r="B25" i="9"/>
  <c r="E63" i="9"/>
  <c r="B63" i="9" s="1"/>
  <c r="B230" i="9"/>
  <c r="F244" i="9"/>
  <c r="B258" i="9"/>
  <c r="D522" i="1"/>
  <c r="D562" i="1"/>
  <c r="H562" i="1" s="1"/>
  <c r="E6" i="4"/>
  <c r="F225" i="4"/>
  <c r="D224" i="4"/>
  <c r="E408" i="4"/>
  <c r="D403" i="1" s="1"/>
  <c r="B73" i="9"/>
  <c r="B225" i="9"/>
  <c r="B235" i="9"/>
  <c r="B268" i="9"/>
  <c r="B273" i="9"/>
  <c r="E282" i="9"/>
  <c r="B282" i="9" s="1"/>
  <c r="G307" i="9"/>
  <c r="F122" i="6"/>
  <c r="C1416" i="1"/>
  <c r="H1416" i="1" s="1"/>
  <c r="H595" i="1"/>
  <c r="H603" i="1"/>
  <c r="H611" i="1"/>
  <c r="H627" i="1"/>
  <c r="H1161" i="1"/>
  <c r="E30" i="9"/>
  <c r="B30" i="9" s="1"/>
  <c r="B121" i="9"/>
  <c r="D523" i="1"/>
  <c r="F538" i="4"/>
  <c r="D529" i="4"/>
  <c r="F79" i="5"/>
  <c r="D78" i="5"/>
  <c r="F6" i="6"/>
  <c r="C1300" i="1"/>
  <c r="H1300" i="1" s="1"/>
  <c r="D5" i="6"/>
  <c r="I30" i="3"/>
  <c r="D1453" i="1"/>
  <c r="E151" i="4"/>
  <c r="H312" i="1"/>
  <c r="C412" i="1"/>
  <c r="H412" i="1" s="1"/>
  <c r="E7" i="5"/>
  <c r="E89" i="6"/>
  <c r="D1383" i="1" s="1"/>
  <c r="D22" i="7"/>
  <c r="C1454" i="1"/>
  <c r="H1454" i="1" s="1"/>
  <c r="B136" i="9"/>
  <c r="B226" i="9"/>
  <c r="B236" i="9"/>
  <c r="B250" i="9"/>
  <c r="F259" i="9"/>
  <c r="B259" i="9" s="1"/>
  <c r="B269" i="9"/>
  <c r="J1441" i="1"/>
  <c r="J1449" i="1"/>
  <c r="J1457" i="1"/>
  <c r="J1465" i="1"/>
  <c r="J1473" i="1"/>
  <c r="F83" i="4"/>
  <c r="D643" i="4"/>
  <c r="E143" i="9"/>
  <c r="B143" i="9" s="1"/>
  <c r="F246" i="5"/>
  <c r="F259" i="5"/>
  <c r="H1337" i="1"/>
  <c r="H1345" i="1"/>
  <c r="H1353" i="1"/>
  <c r="H1361" i="1"/>
  <c r="H1369" i="1"/>
  <c r="H1377" i="1"/>
  <c r="H1385" i="1"/>
  <c r="H1393" i="1"/>
  <c r="H1401" i="1"/>
  <c r="H1409" i="1"/>
  <c r="H1417" i="1"/>
  <c r="H1425" i="1"/>
  <c r="H1433" i="1"/>
  <c r="F70" i="5"/>
  <c r="F180" i="5"/>
  <c r="D593" i="4"/>
  <c r="F238" i="5"/>
  <c r="D35" i="6"/>
  <c r="D89" i="6"/>
  <c r="H1307" i="1"/>
  <c r="D87" i="5"/>
  <c r="D129" i="6"/>
  <c r="D363" i="4"/>
  <c r="F35" i="5"/>
  <c r="F239" i="5"/>
  <c r="H1388" i="1"/>
  <c r="D351" i="4"/>
  <c r="E289" i="9"/>
  <c r="B289" i="9" s="1"/>
  <c r="D118" i="5"/>
  <c r="H1469" i="1"/>
  <c r="F77" i="4"/>
  <c r="D196" i="4"/>
  <c r="F259" i="4"/>
  <c r="D421" i="4"/>
  <c r="D472" i="4"/>
  <c r="D484" i="4"/>
  <c r="H289" i="9"/>
  <c r="F210" i="4"/>
  <c r="F169" i="4"/>
  <c r="E146" i="5"/>
  <c r="D1124" i="1" s="1"/>
  <c r="F242" i="5"/>
  <c r="H1062" i="1"/>
  <c r="H1070" i="1"/>
  <c r="H1078" i="1"/>
  <c r="H1086" i="1"/>
  <c r="H1094" i="1"/>
  <c r="H1102" i="1"/>
  <c r="H1110" i="1"/>
  <c r="H1118" i="1"/>
  <c r="H1126" i="1"/>
  <c r="H1134" i="1"/>
  <c r="H1150" i="1"/>
  <c r="H1158" i="1"/>
  <c r="H1166" i="1"/>
  <c r="H1174" i="1"/>
  <c r="H1182" i="1"/>
  <c r="H1190" i="1"/>
  <c r="H1198" i="1"/>
  <c r="H1206" i="1"/>
  <c r="H1230" i="1"/>
  <c r="H1238" i="1"/>
  <c r="H1246" i="1"/>
  <c r="H1254" i="1"/>
  <c r="H1262" i="1"/>
  <c r="H1270" i="1"/>
  <c r="H1278" i="1"/>
  <c r="H1286" i="1"/>
  <c r="H1294" i="1"/>
  <c r="H1302" i="1"/>
  <c r="H1310" i="1"/>
  <c r="H1318" i="1"/>
  <c r="H1326" i="1"/>
  <c r="H1334" i="1"/>
  <c r="H1342" i="1"/>
  <c r="H1350" i="1"/>
  <c r="H1358" i="1"/>
  <c r="H1366" i="1"/>
  <c r="H1374" i="1"/>
  <c r="H1382" i="1"/>
  <c r="H1390" i="1"/>
  <c r="H1398" i="1"/>
  <c r="H1406" i="1"/>
  <c r="H1414" i="1"/>
  <c r="H1422" i="1"/>
  <c r="H1430" i="1"/>
  <c r="D82" i="4"/>
  <c r="D245" i="5"/>
  <c r="D258" i="5"/>
  <c r="E275" i="9"/>
  <c r="B275" i="9" s="1"/>
  <c r="H1104" i="1"/>
  <c r="H1184" i="1"/>
  <c r="F188" i="4"/>
  <c r="D215" i="4"/>
  <c r="D252" i="4"/>
  <c r="D567" i="4"/>
  <c r="D69" i="5"/>
  <c r="D206" i="5"/>
  <c r="D176" i="5" s="1"/>
  <c r="E644" i="4"/>
  <c r="D638" i="1" s="1"/>
  <c r="H638" i="1" s="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2" i="1"/>
  <c r="G1483" i="1"/>
  <c r="G1484" i="1"/>
  <c r="G1485" i="1"/>
  <c r="G1486" i="1"/>
  <c r="G1487" i="1"/>
  <c r="G1488" i="1"/>
  <c r="G1489" i="1"/>
  <c r="G1490" i="1"/>
  <c r="G1491" i="1"/>
  <c r="G1492" i="1"/>
  <c r="G1493" i="1"/>
  <c r="G1494" i="1"/>
  <c r="G1495" i="1"/>
  <c r="G1496" i="1"/>
  <c r="G1497" i="1"/>
  <c r="G1498" i="1"/>
  <c r="G1499" i="1"/>
  <c r="G1500"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F416" i="4"/>
  <c r="F417" i="4"/>
  <c r="F603" i="4"/>
  <c r="F88" i="5"/>
  <c r="F149" i="5"/>
  <c r="F177" i="5"/>
  <c r="F190" i="5"/>
  <c r="F206" i="5"/>
  <c r="F5" i="6"/>
  <c r="D141"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G21" i="9" l="1"/>
  <c r="E21" i="9" s="1"/>
  <c r="B21" i="9" s="1"/>
  <c r="G412" i="1"/>
  <c r="I29" i="3"/>
  <c r="G1501" i="1"/>
  <c r="G1481" i="1"/>
  <c r="D42" i="8"/>
  <c r="I34" i="3" s="1"/>
  <c r="F114" i="6"/>
  <c r="F213" i="9"/>
  <c r="B213" i="9" s="1"/>
  <c r="F176" i="5"/>
  <c r="H22" i="3"/>
  <c r="C1153" i="1"/>
  <c r="E68" i="5"/>
  <c r="D1047" i="1"/>
  <c r="E289" i="4"/>
  <c r="I17" i="3"/>
  <c r="D147" i="1"/>
  <c r="I16" i="3"/>
  <c r="D2" i="1"/>
  <c r="G991" i="1"/>
  <c r="F258" i="5"/>
  <c r="C1235" i="1"/>
  <c r="C148" i="1"/>
  <c r="D151" i="4"/>
  <c r="C1524" i="1"/>
  <c r="D43" i="8"/>
  <c r="F363" i="4"/>
  <c r="C358" i="1"/>
  <c r="B192" i="9"/>
  <c r="F129" i="6"/>
  <c r="C1423" i="1"/>
  <c r="C1299" i="1"/>
  <c r="H24" i="3"/>
  <c r="F124" i="4"/>
  <c r="C120" i="1"/>
  <c r="G4" i="1"/>
  <c r="F87" i="5"/>
  <c r="C1065" i="1"/>
  <c r="F484" i="4"/>
  <c r="C478" i="1"/>
  <c r="F146" i="5"/>
  <c r="C1124" i="1"/>
  <c r="G1416" i="1"/>
  <c r="F472" i="4"/>
  <c r="C466" i="1"/>
  <c r="F89" i="6"/>
  <c r="C1383" i="1"/>
  <c r="F78" i="5"/>
  <c r="C1056" i="1"/>
  <c r="F299" i="4"/>
  <c r="D298" i="4"/>
  <c r="C294" i="1"/>
  <c r="F459" i="4"/>
  <c r="C453" i="1"/>
  <c r="F311" i="4"/>
  <c r="C306" i="1"/>
  <c r="G310" i="9"/>
  <c r="C1183" i="1"/>
  <c r="F421" i="4"/>
  <c r="D420" i="4"/>
  <c r="C415" i="1"/>
  <c r="F35" i="6"/>
  <c r="H25" i="3"/>
  <c r="C1329" i="1"/>
  <c r="E141" i="6"/>
  <c r="D1299" i="1"/>
  <c r="I24" i="3"/>
  <c r="F625" i="4"/>
  <c r="C619" i="1"/>
  <c r="G315" i="9"/>
  <c r="E315" i="9" s="1"/>
  <c r="C1436" i="1"/>
  <c r="H29" i="3"/>
  <c r="F82" i="4"/>
  <c r="C78" i="1"/>
  <c r="E166" i="9"/>
  <c r="B166" i="9" s="1"/>
  <c r="F69" i="5"/>
  <c r="D68" i="5"/>
  <c r="C1047" i="1"/>
  <c r="F529" i="4"/>
  <c r="D528" i="4"/>
  <c r="C523" i="1"/>
  <c r="E407" i="4"/>
  <c r="D402" i="1" s="1"/>
  <c r="D293" i="1"/>
  <c r="F7" i="4"/>
  <c r="D6" i="4"/>
  <c r="C3" i="1"/>
  <c r="F245" i="5"/>
  <c r="C1222" i="1"/>
  <c r="D237" i="5"/>
  <c r="F567" i="4"/>
  <c r="C561" i="1"/>
  <c r="F196" i="4"/>
  <c r="C192" i="1"/>
  <c r="F593" i="4"/>
  <c r="C587" i="1"/>
  <c r="F106" i="4"/>
  <c r="C102" i="1"/>
  <c r="F12" i="5"/>
  <c r="D7" i="5"/>
  <c r="C990" i="1"/>
  <c r="F252" i="4"/>
  <c r="C248" i="1"/>
  <c r="H30" i="3"/>
  <c r="C1453" i="1"/>
  <c r="H307" i="9"/>
  <c r="E307" i="9" s="1"/>
  <c r="B307" i="9" s="1"/>
  <c r="D1154" i="1"/>
  <c r="E176" i="5"/>
  <c r="F215" i="4"/>
  <c r="C211" i="1"/>
  <c r="I23" i="3"/>
  <c r="D1214" i="1"/>
  <c r="F134" i="5"/>
  <c r="C1112" i="1"/>
  <c r="F351" i="4"/>
  <c r="D350" i="4"/>
  <c r="C346" i="1"/>
  <c r="E290" i="4"/>
  <c r="D286" i="1" s="1"/>
  <c r="F118" i="5"/>
  <c r="C1096" i="1"/>
  <c r="F643" i="4"/>
  <c r="C637" i="1"/>
  <c r="E6" i="5"/>
  <c r="I20" i="3"/>
  <c r="D985" i="1"/>
  <c r="H310" i="9"/>
  <c r="D1183" i="1"/>
  <c r="H1408" i="1"/>
  <c r="E412" i="4"/>
  <c r="E639" i="4" s="1"/>
  <c r="F224" i="4"/>
  <c r="C220" i="1"/>
  <c r="F50" i="4"/>
  <c r="C46" i="1"/>
  <c r="H28" i="3"/>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313" i="9" l="1"/>
  <c r="E313" i="9" s="1"/>
  <c r="B313" i="9" s="1"/>
  <c r="K1450" i="9"/>
  <c r="G312" i="9"/>
  <c r="E312" i="9" s="1"/>
  <c r="B312" i="9" s="1"/>
  <c r="C1517" i="1"/>
  <c r="H1517" i="1" s="1"/>
  <c r="D407" i="1"/>
  <c r="H248" i="1"/>
  <c r="G248" i="1"/>
  <c r="H3" i="1"/>
  <c r="G3" i="1"/>
  <c r="E314" i="9"/>
  <c r="I10" i="3" s="1"/>
  <c r="B315" i="9"/>
  <c r="H453" i="1"/>
  <c r="G453" i="1"/>
  <c r="D289" i="4"/>
  <c r="D290" i="4" s="1"/>
  <c r="H17" i="3"/>
  <c r="C147" i="1"/>
  <c r="F151" i="4"/>
  <c r="H16" i="3"/>
  <c r="C2" i="1"/>
  <c r="F6" i="4"/>
  <c r="D412" i="4"/>
  <c r="H619" i="1"/>
  <c r="G619" i="1"/>
  <c r="H1065" i="1"/>
  <c r="G1065" i="1"/>
  <c r="H148" i="1"/>
  <c r="G148" i="1"/>
  <c r="H46" i="1"/>
  <c r="G46" i="1"/>
  <c r="H346" i="1"/>
  <c r="G346" i="1"/>
  <c r="H990" i="1"/>
  <c r="G990" i="1"/>
  <c r="H294" i="1"/>
  <c r="G294" i="1"/>
  <c r="H1235" i="1"/>
  <c r="G1235" i="1"/>
  <c r="H1112" i="1"/>
  <c r="G1112" i="1"/>
  <c r="H102" i="1"/>
  <c r="G102" i="1"/>
  <c r="H523" i="1"/>
  <c r="G523" i="1"/>
  <c r="H1056" i="1"/>
  <c r="G1056" i="1"/>
  <c r="D636" i="4"/>
  <c r="C522" i="1"/>
  <c r="F528" i="4"/>
  <c r="H1329" i="1"/>
  <c r="G1329" i="1"/>
  <c r="D408" i="4"/>
  <c r="C345" i="1"/>
  <c r="F350" i="4"/>
  <c r="D1435" i="1"/>
  <c r="I28" i="3"/>
  <c r="H587" i="1"/>
  <c r="G587" i="1"/>
  <c r="H1383" i="1"/>
  <c r="G1383" i="1"/>
  <c r="G1299" i="1"/>
  <c r="H1299" i="1"/>
  <c r="H1096" i="1"/>
  <c r="G1096" i="1"/>
  <c r="H1436" i="1"/>
  <c r="G1436" i="1"/>
  <c r="F7" i="5"/>
  <c r="D6" i="5"/>
  <c r="C985" i="1"/>
  <c r="H20" i="3"/>
  <c r="G317" i="9"/>
  <c r="E317" i="9" s="1"/>
  <c r="E316" i="9" s="1"/>
  <c r="H211" i="1"/>
  <c r="G211" i="1"/>
  <c r="H192" i="1"/>
  <c r="G192" i="1"/>
  <c r="F68" i="5"/>
  <c r="H21" i="3"/>
  <c r="C1046" i="1"/>
  <c r="H415" i="1"/>
  <c r="G415" i="1"/>
  <c r="H466" i="1"/>
  <c r="G466" i="1"/>
  <c r="D285" i="1"/>
  <c r="E413" i="4"/>
  <c r="E291" i="4"/>
  <c r="D287" i="1" s="1"/>
  <c r="D407" i="4"/>
  <c r="C293" i="1"/>
  <c r="F298" i="4"/>
  <c r="D635" i="4"/>
  <c r="C414" i="1"/>
  <c r="F420" i="4"/>
  <c r="H561" i="1"/>
  <c r="G561" i="1"/>
  <c r="I21" i="3"/>
  <c r="D1046" i="1"/>
  <c r="H120" i="1"/>
  <c r="G120" i="1"/>
  <c r="I22" i="3"/>
  <c r="E175" i="5"/>
  <c r="D1152" i="1" s="1"/>
  <c r="D1153" i="1"/>
  <c r="H1153" i="1" s="1"/>
  <c r="H19" i="9"/>
  <c r="E19" i="9" s="1"/>
  <c r="B19" i="9" s="1"/>
  <c r="F141" i="6"/>
  <c r="D984" i="1"/>
  <c r="G1154" i="1"/>
  <c r="H1154" i="1"/>
  <c r="H78" i="1"/>
  <c r="G78" i="1"/>
  <c r="H1183" i="1"/>
  <c r="G1183" i="1"/>
  <c r="H1124" i="1"/>
  <c r="G1124" i="1"/>
  <c r="H358" i="1"/>
  <c r="G358" i="1"/>
  <c r="G1153" i="1"/>
  <c r="H220" i="1"/>
  <c r="G220" i="1"/>
  <c r="H1047" i="1"/>
  <c r="G1047" i="1"/>
  <c r="H637" i="1"/>
  <c r="G637" i="1"/>
  <c r="F237" i="5"/>
  <c r="H23" i="3"/>
  <c r="C1214" i="1"/>
  <c r="E310" i="9"/>
  <c r="B310" i="9" s="1"/>
  <c r="D175" i="5"/>
  <c r="H1423" i="1"/>
  <c r="G1423" i="1"/>
  <c r="H1453" i="1"/>
  <c r="G1453" i="1"/>
  <c r="H1222" i="1"/>
  <c r="G1222" i="1"/>
  <c r="H306" i="1"/>
  <c r="G306" i="1"/>
  <c r="I35" i="3"/>
  <c r="C1518" i="1"/>
  <c r="H478" i="1"/>
  <c r="G478" i="1"/>
  <c r="H1524" i="1"/>
  <c r="G1524" i="1"/>
  <c r="D633" i="1"/>
  <c r="H1435" i="1"/>
  <c r="G1435" i="1"/>
  <c r="H9" i="3"/>
  <c r="H11" i="3" l="1"/>
  <c r="N3" i="9" s="1"/>
  <c r="G1517" i="1"/>
  <c r="E311" i="9"/>
  <c r="B317" i="9"/>
  <c r="H522" i="1"/>
  <c r="G522" i="1"/>
  <c r="H147" i="1"/>
  <c r="G147" i="1"/>
  <c r="F175" i="5"/>
  <c r="C1152" i="1"/>
  <c r="F636" i="4"/>
  <c r="C630" i="1"/>
  <c r="H985" i="1"/>
  <c r="G985" i="1"/>
  <c r="C407" i="1"/>
  <c r="D639" i="4"/>
  <c r="F412" i="4"/>
  <c r="H1046" i="1"/>
  <c r="G1046" i="1"/>
  <c r="C285" i="1"/>
  <c r="D413" i="4"/>
  <c r="D414" i="4" s="1"/>
  <c r="D291" i="4"/>
  <c r="F289" i="4"/>
  <c r="H1214" i="1"/>
  <c r="G1214" i="1"/>
  <c r="C984" i="1"/>
  <c r="G284" i="9"/>
  <c r="E284" i="9" s="1"/>
  <c r="B284" i="9" s="1"/>
  <c r="G278" i="9"/>
  <c r="F6" i="5"/>
  <c r="G2" i="1"/>
  <c r="H2" i="1"/>
  <c r="F408" i="4"/>
  <c r="C403" i="1"/>
  <c r="H414" i="1"/>
  <c r="G414" i="1"/>
  <c r="H1518" i="1"/>
  <c r="G1518" i="1"/>
  <c r="F635" i="4"/>
  <c r="C629" i="1"/>
  <c r="F407" i="4"/>
  <c r="C402" i="1"/>
  <c r="H345" i="1"/>
  <c r="G345" i="1"/>
  <c r="E415" i="4"/>
  <c r="D410" i="1" s="1"/>
  <c r="E414" i="4"/>
  <c r="D409" i="1" s="1"/>
  <c r="D408" i="1"/>
  <c r="E640" i="4"/>
  <c r="H278" i="9"/>
  <c r="H293" i="1"/>
  <c r="G293" i="1"/>
  <c r="C286" i="1"/>
  <c r="F290" i="4"/>
  <c r="K3" i="9"/>
  <c r="I9" i="3"/>
  <c r="I11" i="3" l="1"/>
  <c r="E641" i="4"/>
  <c r="E642" i="4"/>
  <c r="D634" i="1"/>
  <c r="G286" i="1"/>
  <c r="H286" i="1"/>
  <c r="H403" i="1"/>
  <c r="G403" i="1"/>
  <c r="E278" i="9"/>
  <c r="H630" i="1"/>
  <c r="G630" i="1"/>
  <c r="H407" i="1"/>
  <c r="G407" i="1"/>
  <c r="H8" i="3"/>
  <c r="M3" i="9" s="1"/>
  <c r="G984" i="1"/>
  <c r="H984" i="1"/>
  <c r="H402" i="1"/>
  <c r="G402" i="1"/>
  <c r="H1152" i="1"/>
  <c r="G1152" i="1"/>
  <c r="F639" i="4"/>
  <c r="C633" i="1"/>
  <c r="H629" i="1"/>
  <c r="G629" i="1"/>
  <c r="C287" i="1"/>
  <c r="F291" i="4"/>
  <c r="C409" i="1"/>
  <c r="F414" i="4"/>
  <c r="F413" i="4"/>
  <c r="C408" i="1"/>
  <c r="D415" i="4"/>
  <c r="D640" i="4"/>
  <c r="D641" i="4" s="1"/>
  <c r="H285" i="1"/>
  <c r="G285" i="1"/>
  <c r="C635" i="1" l="1"/>
  <c r="F641" i="4"/>
  <c r="C410" i="1"/>
  <c r="F415" i="4"/>
  <c r="H408" i="1"/>
  <c r="G408" i="1"/>
  <c r="B278" i="9"/>
  <c r="E277" i="9"/>
  <c r="I8" i="3" s="1"/>
  <c r="H409" i="1"/>
  <c r="G409" i="1"/>
  <c r="G287" i="1"/>
  <c r="H287" i="1"/>
  <c r="E646" i="4"/>
  <c r="D636" i="1"/>
  <c r="H633" i="1"/>
  <c r="G633" i="1"/>
  <c r="E645" i="4"/>
  <c r="D635" i="1"/>
  <c r="D642" i="4"/>
  <c r="F640" i="4"/>
  <c r="C634" i="1"/>
  <c r="I19" i="3" l="1"/>
  <c r="D640" i="1"/>
  <c r="D646" i="4"/>
  <c r="F642" i="4"/>
  <c r="C636" i="1"/>
  <c r="H410" i="1"/>
  <c r="G410" i="1"/>
  <c r="H634" i="1"/>
  <c r="G634" i="1"/>
  <c r="D639" i="1"/>
  <c r="I18" i="3"/>
  <c r="H635" i="1"/>
  <c r="G635" i="1"/>
  <c r="D645" i="4"/>
  <c r="F645" i="4" l="1"/>
  <c r="C639" i="1"/>
  <c r="H18" i="3"/>
  <c r="G276" i="9"/>
  <c r="E276" i="9" s="1"/>
  <c r="B276" i="9" s="1"/>
  <c r="G636" i="1"/>
  <c r="H636" i="1"/>
  <c r="H19" i="3"/>
  <c r="F646" i="4"/>
  <c r="C640" i="1"/>
  <c r="H7" i="3"/>
  <c r="J3" i="9" s="1"/>
  <c r="M272" i="9" l="1"/>
  <c r="J6" i="9"/>
  <c r="I12" i="9"/>
  <c r="H18" i="9"/>
  <c r="I7" i="9"/>
  <c r="K12" i="9"/>
  <c r="J13" i="9"/>
  <c r="I17" i="9"/>
  <c r="G15" i="9"/>
  <c r="H15" i="9"/>
  <c r="M16" i="9"/>
  <c r="G16" i="9"/>
  <c r="K10" i="9"/>
  <c r="J5" i="9"/>
  <c r="I11" i="9"/>
  <c r="G274" i="9"/>
  <c r="L272" i="9"/>
  <c r="F272" i="9" s="1"/>
  <c r="G18" i="9"/>
  <c r="J7" i="9"/>
  <c r="I13" i="9"/>
  <c r="K7" i="9"/>
  <c r="I8" i="9"/>
  <c r="J8" i="9"/>
  <c r="G17" i="9"/>
  <c r="J9" i="9"/>
  <c r="K5" i="9"/>
  <c r="I6" i="9"/>
  <c r="K6" i="9"/>
  <c r="J17" i="9"/>
  <c r="K13" i="9"/>
  <c r="H17" i="9"/>
  <c r="I5" i="9"/>
  <c r="H274" i="9"/>
  <c r="J11" i="9"/>
  <c r="K11" i="9"/>
  <c r="J12" i="9"/>
  <c r="L15" i="9"/>
  <c r="I9" i="9"/>
  <c r="M15" i="9"/>
  <c r="H16" i="9"/>
  <c r="K9" i="9"/>
  <c r="J10" i="9"/>
  <c r="K8" i="9"/>
  <c r="L16" i="9"/>
  <c r="H640" i="1"/>
  <c r="G640" i="1"/>
  <c r="G639" i="1"/>
  <c r="H639" i="1"/>
  <c r="E18" i="9" l="1"/>
  <c r="B18" i="9" s="1"/>
  <c r="E11" i="9"/>
  <c r="B11" i="9" s="1"/>
  <c r="F16" i="9"/>
  <c r="E16" i="9"/>
  <c r="E15" i="9"/>
  <c r="E5" i="9"/>
  <c r="B5" i="9" s="1"/>
  <c r="E6" i="9"/>
  <c r="B6" i="9" s="1"/>
  <c r="E17" i="9"/>
  <c r="B17" i="9" s="1"/>
  <c r="E9" i="9"/>
  <c r="B9" i="9" s="1"/>
  <c r="E8" i="9"/>
  <c r="B8" i="9" s="1"/>
  <c r="E274" i="9"/>
  <c r="E7" i="9"/>
  <c r="B7" i="9" s="1"/>
  <c r="F15" i="9"/>
  <c r="E13" i="9"/>
  <c r="B13" i="9" s="1"/>
  <c r="E12" i="9"/>
  <c r="B12" i="9" s="1"/>
  <c r="E10" i="9"/>
  <c r="B10" i="9" s="1"/>
  <c r="B272" i="9"/>
  <c r="F20" i="9"/>
  <c r="B16" i="9" l="1"/>
  <c r="B15" i="9"/>
  <c r="E14" i="9"/>
  <c r="F14" i="9"/>
  <c r="F3" i="9" s="1"/>
  <c r="B274" i="9"/>
  <c r="E20" i="9"/>
  <c r="I7" i="3"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<sst xmlns="http://schemas.openxmlformats.org/spreadsheetml/2006/main" count="4369" uniqueCount="3421">
  <si>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</si>
  <si>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</si>
  <si>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</si>
  <si>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</si>
  <si>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</si>
  <si>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</si>
  <si>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</si>
  <si>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</si>
  <si>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</si>
  <si>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</si>
  <si>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</si>
  <si>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</si>
  <si>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</si>
  <si>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</si>
  <si>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</si>
  <si>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</si>
  <si>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</si>
  <si>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</si>
  <si>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</si>
  <si>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</si>
  <si>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</si>
  <si>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</si>
  <si>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</si>
  <si>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</si>
  <si>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</si>
  <si>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</si>
  <si>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</si>
  <si>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</si>
  <si>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</si>
  <si>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</si>
  <si>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</si>
  <si>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</si>
  <si>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</si>
  <si>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</si>
  <si>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</si>
  <si>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</si>
  <si>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</si>
  <si>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</si>
  <si>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</si>
  <si>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</si>
  <si>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</si>
  <si>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</si>
  <si>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</si>
  <si>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</si>
  <si>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</si>
  <si>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</si>
  <si>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</si>
  <si>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</si>
  <si>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15106 - OSNOVNA ŠKOLA DR. IVAN MERZ</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</si>
  <si>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</si>
  <si>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</si>
  <si>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</si>
  <si>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</si>
  <si>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</si>
  <si>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</si>
  <si>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</si>
  <si>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</si>
  <si>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</si>
  <si>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</si>
  <si>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</si>
  <si>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</si>
  <si>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</si>
  <si>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</si>
  <si>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</si>
  <si>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</si>
  <si>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</si>
  <si>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</si>
  <si>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</si>
  <si>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</si>
  <si>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</si>
  <si>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</si>
  <si>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</si>
  <si>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</si>
  <si>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</si>
  <si>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</si>
  <si>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</si>
  <si>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</si>
  <si>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</si>
  <si>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</si>
  <si>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</si>
  <si>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</si>
  <si>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</si>
  <si>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</si>
  <si>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</si>
  <si>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</si>
  <si>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</si>
  <si>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</si>
  <si>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</si>
  <si>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</si>
  <si>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</si>
  <si>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</si>
  <si>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</si>
  <si>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</si>
  <si>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</si>
  <si>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</si>
  <si>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</si>
  <si>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</si>
  <si>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</si>
  <si>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</si>
  <si>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</si>
  <si>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</si>
  <si>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</si>
  <si>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</si>
  <si>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</si>
  <si>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</si>
  <si>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</si>
  <si>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</si>
  <si>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</si>
  <si>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</si>
  <si>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</si>
  <si>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</si>
  <si>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</si>
  <si>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</si>
  <si>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</si>
  <si>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</si>
  <si>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</si>
  <si>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</si>
  <si>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</si>
  <si>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</si>
  <si>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</si>
  <si>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</si>
  <si>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</si>
  <si>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</si>
  <si>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</si>
  <si>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</si>
  <si>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</si>
  <si>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</si>
  <si>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</si>
  <si>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</si>
  <si>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</si>
  <si>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</si>
  <si>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</si>
  <si>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</si>
  <si>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</si>
  <si>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</si>
  <si>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</si>
  <si>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</si>
  <si>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</si>
  <si>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</si>
  <si>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</si>
  <si>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</si>
  <si>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</si>
  <si>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</si>
  <si>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</si>
  <si>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</si>
  <si>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</si>
  <si>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</si>
  <si>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</si>
  <si>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</si>
  <si>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</si>
  <si>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</si>
  <si>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</si>
  <si>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</si>
  <si>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</si>
  <si>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</si>
  <si>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</si>
  <si>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</si>
  <si>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</si>
  <si>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</si>
  <si>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</si>
  <si>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</si>
  <si>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</si>
  <si>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</si>
  <si>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</si>
  <si>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</si>
  <si>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</si>
  <si>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</si>
  <si>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</si>
  <si>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</si>
  <si>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</si>
  <si>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</si>
  <si>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</si>
  <si>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</si>
  <si>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</si>
  <si>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</si>
  <si>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</si>
  <si>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</si>
  <si>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</si>
  <si>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</si>
  <si>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</si>
  <si>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</si>
  <si>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</si>
  <si>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</si>
  <si>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</si>
  <si>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</si>
  <si>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</si>
  <si>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</si>
  <si>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</si>
  <si>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</si>
  <si>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</si>
  <si>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</si>
  <si>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</si>
  <si>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</si>
  <si>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</si>
  <si>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</si>
  <si>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</si>
  <si>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</si>
  <si>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</si>
  <si>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</si>
  <si>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</si>
  <si>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</si>
  <si>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</si>
  <si>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</si>
  <si>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</si>
  <si>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</si>
  <si>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</si>
  <si>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</si>
  <si>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</si>
  <si>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</si>
  <si>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</si>
  <si>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</si>
  <si>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</si>
  <si>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</si>
  <si>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</si>
  <si>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</si>
  <si>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</si>
  <si>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</si>
  <si>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</si>
  <si>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</si>
  <si>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</si>
  <si>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</si>
  <si>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</si>
  <si>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</si>
  <si>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</si>
  <si>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</si>
  <si>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</si>
  <si>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</si>
  <si>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</si>
  <si>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</si>
  <si>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</si>
  <si>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</si>
  <si>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</si>
  <si>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</si>
  <si>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</si>
  <si>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</si>
  <si>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</si>
  <si>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</si>
  <si>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</si>
  <si>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</si>
  <si>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</si>
  <si>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</si>
  <si>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</si>
  <si>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</si>
  <si>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</si>
  <si>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</si>
  <si>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</si>
  <si>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</si>
  <si>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</si>
  <si>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</si>
  <si>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</si>
  <si>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</si>
  <si>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</si>
  <si>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</si>
  <si>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</si>
  <si>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</si>
  <si>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</si>
  <si>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</si>
  <si>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</si>
  <si>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</si>
  <si>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</si>
  <si>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</si>
  <si>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</si>
  <si>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</si>
  <si>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</si>
  <si>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</si>
  <si>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</si>
  <si>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</si>
  <si>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</si>
  <si>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</si>
  <si>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</si>
  <si>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</si>
  <si>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</si>
  <si>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</si>
  <si>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</si>
  <si>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</si>
  <si>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</si>
  <si>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</si>
  <si>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</si>
  <si>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</si>
  <si>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</si>
  <si>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</si>
  <si>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</si>
  <si>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</si>
  <si>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</si>
  <si>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</si>
  <si>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</si>
  <si>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</si>
  <si>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</si>
  <si>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</si>
  <si>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</si>
  <si>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</si>
  <si>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</si>
  <si>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</si>
  <si>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</si>
  <si>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</si>
  <si>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</si>
  <si>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</si>
  <si>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</si>
  <si>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</si>
  <si>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</si>
  <si>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</si>
  <si>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</si>
  <si>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</si>
  <si>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</si>
  <si>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</si>
  <si>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</si>
  <si>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</si>
  <si>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</si>
  <si>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</si>
  <si>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</si>
  <si>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</si>
  <si>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</si>
  <si>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</si>
  <si>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</si>
  <si>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</si>
  <si>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</si>
  <si>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</si>
  <si>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</si>
  <si>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</si>
  <si>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</si>
  <si>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</si>
  <si>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</si>
  <si>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</si>
  <si>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</si>
  <si>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</si>
  <si>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</si>
  <si>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</si>
  <si>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</si>
  <si>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</si>
  <si>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</si>
  <si>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</si>
  <si>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</si>
  <si>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</si>
  <si>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</si>
  <si>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</si>
  <si>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</si>
  <si>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</si>
  <si>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</si>
  <si>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</si>
  <si>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</si>
  <si>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</si>
  <si>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</si>
  <si>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</si>
  <si>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</si>
  <si>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</si>
  <si>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</si>
  <si>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</si>
  <si>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</si>
  <si>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</si>
  <si>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</si>
  <si>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</si>
  <si>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</si>
  <si>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</si>
  <si>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</si>
  <si>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</si>
  <si>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</si>
  <si>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</si>
  <si>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</si>
  <si>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</si>
  <si>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</si>
  <si>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</si>
  <si>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</si>
  <si>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</si>
  <si>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</si>
  <si>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</si>
  <si>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</si>
  <si>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</si>
  <si>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</si>
  <si>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</si>
  <si>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</si>
  <si>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</si>
  <si>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</si>
  <si>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</si>
  <si>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</si>
  <si>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</si>
  <si>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</si>
  <si>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</si>
  <si>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</si>
  <si>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</si>
  <si>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</si>
  <si>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</si>
  <si>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</si>
  <si>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</si>
  <si>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</si>
  <si>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</si>
  <si>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</si>
  <si>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</si>
  <si>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</si>
  <si>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</si>
  <si>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</si>
  <si>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</si>
  <si>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</si>
  <si>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</si>
  <si>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</si>
  <si>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</si>
  <si>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</si>
  <si>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</si>
  <si>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</si>
  <si>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</si>
  <si>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</si>
  <si>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</si>
  <si>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</si>
  <si>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</si>
  <si>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</si>
  <si>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</si>
  <si>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</si>
  <si>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</si>
  <si>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</si>
  <si>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</si>
  <si>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</si>
  <si>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</si>
  <si>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</si>
  <si>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</si>
  <si>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</si>
  <si>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</si>
  <si>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</si>
  <si>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</si>
  <si>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</si>
  <si>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</si>
  <si>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</si>
  <si>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</si>
  <si>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</si>
  <si>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</si>
  <si>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</si>
  <si>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</si>
  <si>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</si>
  <si>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</si>
  <si>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</si>
  <si>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</si>
  <si>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</si>
  <si>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</si>
  <si>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</si>
  <si>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</si>
  <si>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</si>
  <si>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</si>
  <si>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</si>
  <si>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</si>
  <si>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</si>
  <si>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</si>
  <si>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</si>
  <si>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</si>
  <si>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</si>
  <si>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</si>
  <si>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</si>
  <si>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</si>
  <si>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</si>
  <si>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</si>
  <si>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</si>
  <si>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</si>
  <si>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</si>
  <si>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</si>
  <si>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</si>
  <si>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</si>
  <si>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</si>
  <si>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</si>
  <si>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</si>
  <si>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</si>
  <si>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</si>
  <si>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</si>
  <si>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</si>
  <si>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</si>
  <si>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</si>
  <si>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</si>
  <si>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</si>
  <si>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</si>
  <si>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</si>
  <si>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</si>
  <si>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</si>
  <si>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</si>
  <si>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</si>
  <si>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</si>
  <si>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</si>
  <si>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</si>
  <si>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</si>
  <si>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</si>
  <si>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</si>
  <si>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</si>
  <si>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</si>
  <si>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</si>
  <si>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</si>
  <si>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</si>
  <si>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</si>
  <si>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</si>
  <si>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</si>
  <si>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</si>
  <si>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</si>
  <si>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</si>
  <si>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</si>
  <si>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</si>
  <si>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</si>
  <si>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</si>
  <si>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</si>
  <si>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</si>
  <si>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</si>
  <si>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</si>
  <si>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</si>
  <si>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</si>
  <si>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</si>
  <si>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</si>
  <si>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</si>
  <si>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</si>
  <si>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</si>
  <si>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</si>
  <si>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</si>
  <si>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</si>
  <si>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</si>
  <si>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</si>
  <si>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</si>
  <si>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</si>
  <si>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</si>
  <si>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</si>
  <si>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</si>
  <si>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</si>
  <si>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</si>
  <si>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</si>
  <si>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</si>
  <si>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</si>
  <si>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</si>
  <si>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</si>
  <si>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</si>
  <si>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</si>
  <si>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</si>
  <si>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</si>
  <si>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</si>
  <si>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</si>
  <si>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</si>
  <si>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</si>
  <si>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</si>
  <si>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</si>
  <si>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</si>
  <si>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</si>
  <si>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</si>
  <si>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</si>
  <si>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</si>
  <si>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</si>
  <si>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</si>
  <si>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</si>
  <si>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</si>
  <si>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</si>
  <si>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</si>
  <si>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</si>
  <si>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</si>
  <si>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</si>
  <si>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</si>
  <si>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</si>
  <si>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</si>
  <si>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</si>
  <si>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</si>
  <si>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</si>
  <si>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</si>
  <si>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</si>
  <si>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</si>
  <si>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</si>
  <si>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</si>
  <si>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</si>
  <si>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</si>
  <si>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</si>
  <si>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</si>
  <si>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</si>
  <si>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</si>
  <si>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</si>
  <si>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</si>
  <si>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</si>
  <si>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</si>
  <si>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</si>
  <si>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</si>
  <si>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</si>
  <si>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</si>
  <si>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</si>
  <si>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</si>
  <si>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</si>
  <si>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</si>
  <si>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</si>
  <si>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</si>
  <si>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</si>
  <si>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</si>
  <si>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</si>
  <si>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</si>
  <si>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</si>
  <si>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</si>
  <si>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</si>
  <si>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</si>
  <si>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</si>
  <si>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</si>
  <si>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</si>
  <si>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</si>
  <si>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</si>
  <si>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</si>
  <si>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</si>
  <si>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</si>
  <si>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</si>
  <si>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</si>
  <si>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</si>
  <si>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</si>
  <si>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</si>
  <si>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</si>
  <si>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</si>
  <si>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</si>
  <si>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</si>
  <si>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</si>
  <si>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</si>
  <si>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</si>
  <si>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</si>
  <si>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</si>
  <si>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</si>
  <si>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</si>
  <si>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</si>
  <si>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</si>
  <si>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</si>
  <si>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</si>
  <si>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</si>
  <si>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</si>
  <si>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</si>
  <si>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</si>
  <si>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</si>
  <si>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</si>
  <si>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</si>
  <si>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</si>
  <si>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</si>
  <si>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</si>
  <si>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</si>
  <si>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</si>
  <si>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</si>
  <si>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</si>
  <si>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</si>
  <si>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</si>
  <si>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</si>
  <si>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</si>
  <si>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</si>
  <si>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</si>
  <si>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</si>
  <si>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</si>
  <si>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</si>
  <si>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</si>
  <si>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</si>
  <si>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</si>
  <si>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</si>
  <si>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</si>
  <si>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</si>
  <si>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</si>
  <si>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</si>
  <si>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</si>
  <si>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</si>
  <si>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</si>
  <si>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</si>
  <si>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</si>
  <si>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</si>
  <si>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</si>
  <si>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</si>
  <si>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</si>
  <si>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</si>
  <si>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</si>
  <si>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</si>
  <si>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</si>
  <si>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</si>
  <si>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</si>
  <si>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</si>
  <si>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</si>
  <si>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</si>
  <si>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</si>
  <si>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</si>
  <si>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</si>
  <si>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</si>
  <si>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</si>
  <si>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</si>
  <si>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</si>
  <si>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</si>
  <si>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</si>
  <si>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</si>
  <si>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</si>
  <si>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</si>
  <si>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</si>
  <si>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</si>
  <si>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</si>
  <si>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</si>
  <si>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</si>
  <si>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</si>
  <si>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</si>
  <si>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</si>
  <si>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</si>
  <si>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</si>
  <si>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</si>
  <si>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</si>
  <si>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</si>
  <si>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</si>
  <si>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</si>
  <si>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</si>
  <si>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</si>
  <si>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</si>
  <si>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</si>
  <si>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</si>
  <si>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</si>
  <si>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</si>
  <si>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</si>
  <si>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</si>
  <si>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</si>
  <si>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</si>
  <si>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</si>
  <si>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</si>
  <si>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</si>
  <si>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</si>
  <si>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</si>
  <si>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</si>
  <si>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</si>
  <si>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</si>
  <si>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</si>
  <si>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</si>
  <si>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</si>
  <si>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</si>
  <si>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</si>
  <si>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</si>
  <si>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</si>
  <si>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</si>
  <si>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</si>
  <si>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</si>
  <si>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</si>
  <si>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</si>
  <si>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</si>
  <si>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</si>
  <si>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</si>
  <si>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</si>
  <si>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</si>
  <si>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</si>
  <si>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</si>
  <si>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</si>
  <si>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</si>
  <si>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</si>
  <si>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</si>
  <si>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</si>
  <si>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</si>
  <si>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</si>
  <si>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</si>
  <si>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</si>
  <si>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</si>
  <si>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</si>
  <si>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</si>
  <si>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</si>
  <si>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</si>
  <si>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</si>
  <si>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</si>
  <si>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</si>
  <si>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</si>
  <si>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</si>
  <si>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</si>
  <si>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</si>
  <si>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</si>
  <si>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</si>
  <si>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</si>
  <si>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</si>
  <si>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</si>
  <si>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</si>
  <si>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</si>
  <si>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</si>
  <si>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</si>
  <si>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</si>
  <si>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</si>
  <si>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</si>
  <si>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</si>
  <si>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</si>
  <si>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</si>
  <si>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</si>
  <si>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</si>
  <si>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</si>
  <si>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</si>
  <si>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</si>
  <si>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</si>
  <si>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</si>
  <si>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</si>
  <si>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</si>
  <si>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</si>
  <si>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</si>
  <si>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</si>
  <si>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</si>
  <si>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</si>
  <si>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</si>
  <si>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</si>
  <si>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</si>
  <si>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</si>
  <si>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</si>
  <si>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</si>
  <si>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</si>
  <si>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</si>
  <si>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</si>
  <si>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</si>
  <si>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</si>
  <si>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</si>
  <si>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</si>
  <si>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</si>
  <si>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</si>
  <si>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</si>
  <si>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</si>
  <si>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</si>
  <si>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</si>
  <si>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</si>
  <si>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</si>
  <si>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</si>
  <si>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</si>
  <si>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</si>
  <si>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</si>
  <si>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</si>
  <si>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</si>
  <si>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</si>
  <si>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</si>
  <si>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</si>
  <si>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</si>
  <si>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</si>
  <si>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</si>
  <si>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</si>
  <si>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</si>
  <si>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</si>
  <si>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</si>
  <si>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</si>
  <si>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</si>
  <si>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</si>
  <si>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</si>
  <si>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</si>
  <si>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</si>
  <si>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</si>
  <si>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</si>
  <si>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</si>
  <si>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</si>
  <si>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</si>
  <si>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</si>
  <si>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</si>
  <si>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</si>
  <si>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</si>
  <si>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</si>
  <si>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</si>
  <si>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</si>
  <si>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</si>
  <si>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</si>
  <si>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</si>
  <si>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</si>
  <si>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</si>
  <si>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</si>
  <si>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</si>
  <si>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</si>
  <si>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</si>
  <si>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</si>
  <si>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</si>
  <si>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</si>
  <si>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</si>
  <si>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</si>
  <si>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</si>
  <si>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</si>
  <si>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</si>
  <si>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</si>
  <si>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</si>
  <si>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</si>
  <si>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</si>
  <si>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</si>
  <si>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</si>
  <si>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</si>
  <si>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</si>
  <si>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</si>
  <si>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</si>
  <si>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</si>
  <si>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</si>
  <si>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</si>
  <si>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</si>
  <si>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</si>
  <si>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</si>
  <si>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</si>
  <si>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</si>
  <si>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</si>
  <si>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</si>
  <si>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</si>
  <si>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</si>
  <si>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</si>
  <si>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</si>
  <si>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</si>
  <si>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</si>
  <si>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</si>
  <si>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</si>
  <si>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</si>
  <si>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</si>
  <si>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</si>
  <si>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</si>
  <si>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</si>
  <si>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</si>
  <si>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</si>
  <si>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</si>
  <si>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</si>
  <si>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</si>
  <si>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</si>
  <si>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</si>
  <si>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</si>
  <si>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</si>
  <si>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</si>
  <si>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</si>
  <si>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</si>
  <si>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</si>
  <si>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</si>
  <si>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</si>
  <si>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</si>
  <si>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</si>
  <si>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</si>
  <si>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</si>
  <si>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</si>
  <si>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</si>
  <si>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</si>
  <si>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</si>
  <si>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</si>
  <si>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</si>
  <si>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</si>
  <si>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</si>
  <si>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</si>
  <si>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</si>
  <si>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</si>
  <si>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</si>
  <si>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</si>
  <si>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</si>
  <si>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</si>
  <si>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</si>
  <si>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</si>
  <si>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</si>
  <si>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</si>
  <si>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</si>
  <si>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</si>
  <si>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</si>
  <si>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</si>
  <si>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</si>
  <si>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</si>
  <si>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</si>
  <si>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</si>
  <si>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</si>
  <si>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</si>
  <si>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</si>
  <si>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</si>
  <si>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</si>
  <si>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</si>
  <si>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</si>
  <si>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</si>
  <si>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</si>
  <si>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</si>
  <si>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</si>
  <si>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</si>
  <si>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</si>
  <si>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</si>
  <si>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</si>
  <si>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</si>
  <si>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</si>
  <si>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</si>
  <si>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</si>
  <si>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</si>
  <si>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</si>
  <si>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</si>
  <si>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</si>
  <si>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</si>
  <si>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</si>
  <si>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</si>
  <si>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</si>
  <si>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</si>
  <si>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</si>
  <si>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</si>
  <si>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</si>
  <si>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</si>
  <si>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</si>
  <si>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</si>
  <si>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</si>
  <si>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</si>
  <si>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</si>
  <si>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</si>
  <si>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</si>
  <si>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</si>
  <si>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</si>
  <si>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</si>
  <si>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</si>
  <si>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</si>
  <si>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</si>
  <si>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</si>
  <si>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</si>
  <si>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</si>
  <si>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</si>
  <si>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</si>
  <si>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</si>
  <si>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</si>
  <si>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</si>
  <si>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</si>
  <si>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</si>
  <si>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</si>
  <si>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</si>
  <si>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</si>
  <si>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</si>
  <si>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</si>
  <si>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</si>
  <si>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</si>
  <si>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</si>
  <si>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</si>
  <si>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</si>
  <si>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</si>
  <si>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</si>
  <si>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</si>
  <si>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</si>
  <si>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</si>
  <si>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</si>
  <si>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</si>
  <si>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</si>
  <si>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</si>
  <si>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</si>
  <si>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</si>
  <si>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</si>
  <si>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</si>
  <si>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</si>
  <si>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</si>
  <si>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</si>
  <si>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</si>
  <si>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</si>
  <si>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</si>
  <si>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</si>
  <si>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</si>
  <si>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</si>
  <si>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</si>
  <si>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</si>
  <si>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</si>
  <si>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</si>
  <si>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</si>
  <si>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</si>
  <si>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</si>
  <si>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</si>
  <si>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</si>
  <si>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</si>
  <si>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</si>
  <si>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</si>
  <si>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</si>
  <si>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</si>
  <si>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</si>
  <si>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</si>
  <si>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</si>
  <si>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</si>
  <si>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</si>
  <si>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</si>
  <si>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</si>
  <si>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</si>
  <si>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</si>
  <si>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</si>
  <si>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</si>
  <si>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</si>
  <si>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</si>
  <si>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</si>
  <si>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</si>
  <si>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</si>
  <si>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</si>
  <si>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</si>
  <si>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</si>
  <si>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</si>
  <si>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</si>
  <si>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</si>
  <si>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</si>
  <si>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</si>
  <si>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</si>
  <si>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</si>
  <si>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</si>
  <si>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</si>
  <si>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</si>
  <si>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</si>
  <si>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</si>
  <si>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</si>
  <si>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</si>
  <si>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</si>
  <si>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</si>
  <si>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</si>
  <si>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</si>
  <si>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</si>
  <si>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</si>
  <si>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</si>
  <si>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</si>
  <si>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</si>
  <si>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</si>
  <si>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</si>
  <si>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</si>
  <si>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</si>
  <si>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</si>
  <si>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</si>
  <si>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</si>
  <si>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</si>
  <si>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</si>
  <si>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</si>
  <si>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</si>
  <si>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</si>
  <si>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</si>
  <si>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</si>
  <si>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</si>
  <si>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</si>
  <si>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</si>
  <si>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</si>
  <si>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</si>
  <si>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</si>
  <si>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</si>
  <si>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</si>
  <si>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</si>
  <si>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</si>
  <si>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</si>
  <si>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</si>
  <si>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</si>
  <si>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</si>
  <si>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</si>
  <si>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</si>
  <si>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</si>
  <si>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</si>
  <si>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</si>
  <si>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</si>
  <si>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</si>
  <si>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</si>
  <si>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</si>
  <si>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</si>
  <si>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</si>
  <si>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</si>
  <si>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</si>
  <si>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</si>
  <si>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</si>
  <si>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</si>
  <si>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</si>
  <si>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</si>
  <si>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</si>
  <si>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</si>
  <si>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</si>
  <si>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</si>
  <si>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</si>
  <si>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</si>
  <si>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</si>
  <si>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</si>
  <si>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</si>
  <si>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</si>
  <si>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</si>
  <si>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</si>
  <si>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</si>
  <si>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</si>
  <si>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</si>
  <si>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</si>
  <si>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</si>
  <si>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</si>
  <si>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</si>
  <si>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</si>
  <si>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</si>
  <si>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</si>
  <si>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</si>
  <si>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</si>
  <si>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</si>
  <si>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</si>
  <si>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</si>
  <si>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</si>
  <si>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</si>
  <si>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</si>
  <si>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</si>
  <si>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</si>
  <si>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</si>
  <si>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</si>
  <si>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</si>
  <si>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</si>
  <si>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</si>
  <si>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</si>
  <si>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</si>
  <si>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</si>
  <si>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</si>
  <si>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</si>
  <si>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</si>
  <si>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</si>
  <si>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</si>
  <si>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</si>
  <si>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</si>
  <si>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</si>
  <si>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</si>
  <si>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</si>
  <si>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</si>
  <si>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</si>
  <si>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</si>
  <si>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</si>
  <si>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</si>
  <si>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</si>
  <si>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</si>
  <si>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</si>
  <si>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</si>
  <si>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</si>
  <si>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</si>
  <si>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</si>
  <si>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</si>
  <si>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</si>
  <si>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</si>
  <si>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</si>
  <si>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</si>
  <si>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</si>
  <si>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</si>
  <si>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</si>
  <si>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</si>
  <si>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</si>
  <si>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</si>
  <si>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</si>
  <si>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</si>
  <si>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</si>
  <si>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</si>
  <si>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</si>
  <si>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</si>
  <si>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</si>
  <si>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</si>
  <si>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</si>
  <si>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</si>
  <si>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</si>
  <si>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</si>
  <si>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</si>
  <si>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</si>
  <si>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</si>
  <si>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</si>
  <si>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</si>
  <si>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</si>
  <si>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</si>
  <si>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</si>
  <si>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</si>
  <si>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</si>
  <si>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</si>
  <si>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</si>
  <si>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</si>
  <si>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</si>
  <si>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</si>
  <si>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</si>
  <si>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</si>
  <si>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</si>
  <si>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</si>
  <si>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</si>
  <si>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</si>
  <si>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</si>
  <si>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</si>
  <si>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</si>
  <si>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</si>
  <si>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</si>
  <si>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</si>
  <si>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</si>
  <si>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</si>
  <si>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</si>
  <si>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</si>
  <si>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</si>
  <si>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</si>
  <si>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</si>
  <si>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</si>
  <si>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</si>
  <si>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</si>
  <si>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</si>
  <si>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</si>
  <si>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</si>
  <si>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</si>
  <si>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</si>
  <si>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</si>
  <si>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</si>
  <si>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</si>
  <si>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</si>
  <si>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</si>
  <si>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</si>
  <si>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</si>
  <si>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</si>
  <si>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</si>
  <si>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</si>
  <si>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</si>
  <si>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</si>
  <si>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</si>
  <si>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</si>
  <si>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</si>
  <si>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</si>
  <si>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</si>
  <si>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</si>
  <si>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</si>
  <si>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</si>
  <si>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</si>
  <si>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</si>
  <si>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</si>
  <si>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</si>
  <si>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</si>
  <si>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</si>
  <si>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</si>
  <si>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</si>
  <si>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</si>
  <si>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</si>
  <si>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</si>
  <si>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</si>
  <si>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</si>
  <si>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</si>
  <si>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</si>
  <si>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</si>
  <si>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</si>
  <si>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</si>
  <si>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</si>
  <si>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</si>
  <si>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</si>
  <si>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</si>
  <si>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</si>
  <si>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</si>
  <si>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</si>
  <si>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</si>
  <si>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</si>
  <si>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</si>
  <si>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</si>
  <si>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</si>
  <si>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</si>
  <si>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</si>
  <si>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</si>
  <si>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</si>
  <si>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</si>
  <si>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</si>
  <si>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</si>
  <si>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</si>
  <si>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</si>
  <si>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</si>
  <si>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</si>
  <si>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</si>
  <si>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</si>
  <si>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</si>
  <si>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</si>
  <si>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</si>
  <si>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</si>
  <si>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</si>
  <si>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</si>
  <si>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</si>
  <si>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</si>
  <si>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</si>
  <si>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</si>
  <si>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</si>
  <si>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</si>
  <si>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</si>
  <si>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</si>
  <si>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</si>
  <si>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</si>
  <si>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</si>
  <si>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</si>
  <si>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</si>
  <si>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</si>
  <si>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</si>
  <si>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</si>
  <si>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</si>
  <si>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</si>
  <si>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</si>
  <si>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</si>
  <si>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</si>
  <si>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</si>
  <si>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</si>
  <si>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</si>
  <si>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</si>
  <si>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</si>
  <si>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</si>
  <si>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</si>
  <si>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</si>
  <si>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</si>
  <si>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</si>
  <si>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</si>
  <si>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</si>
  <si>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</si>
  <si>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</si>
  <si>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</si>
  <si>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</si>
  <si>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</si>
  <si>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</si>
  <si>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</si>
  <si>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</si>
  <si>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</si>
  <si>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</si>
  <si>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</si>
  <si>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</si>
  <si>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</si>
  <si>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</si>
  <si>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</si>
  <si>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</si>
  <si>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</si>
  <si>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</si>
  <si>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</si>
  <si>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</si>
  <si>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</si>
  <si>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</si>
  <si>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</si>
  <si>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</si>
  <si>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</si>
  <si>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</si>
  <si>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</si>
  <si>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</si>
  <si>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</si>
  <si>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</si>
  <si>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</si>
  <si>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</si>
  <si>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</si>
  <si>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</si>
  <si>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</si>
  <si>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</si>
  <si>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</si>
  <si>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</si>
  <si>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</si>
  <si>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</si>
  <si>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</si>
  <si>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</si>
  <si>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</si>
  <si>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</si>
  <si>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</si>
  <si>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</si>
  <si>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</si>
  <si>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</si>
  <si>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</si>
  <si>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</si>
  <si>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</si>
  <si>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</si>
  <si>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</si>
  <si>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</si>
  <si>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</si>
  <si>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</si>
  <si>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</si>
  <si>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</si>
  <si>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</si>
  <si>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</si>
  <si>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</si>
  <si>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</si>
  <si>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</si>
  <si>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</si>
  <si>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</si>
  <si>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</si>
  <si>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</si>
  <si>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</si>
  <si>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</si>
  <si>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</si>
  <si>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</si>
  <si>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</si>
  <si>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</si>
  <si>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</si>
  <si>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</si>
  <si>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</si>
  <si>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</si>
  <si>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</si>
  <si>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</si>
  <si>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</si>
  <si>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</si>
  <si>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</si>
  <si>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</si>
  <si>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</si>
  <si>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</si>
  <si>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</si>
  <si>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</si>
  <si>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</si>
  <si>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</si>
  <si>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</si>
  <si>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</si>
  <si>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</si>
  <si>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</si>
  <si>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</si>
  <si>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</si>
  <si>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</si>
  <si>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</si>
  <si>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</si>
  <si>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</si>
  <si>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</si>
  <si>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</si>
  <si>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</si>
  <si>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</si>
  <si>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</si>
  <si>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</si>
  <si>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</si>
  <si>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</si>
  <si>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</si>
  <si>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</si>
  <si>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</si>
  <si>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</si>
  <si>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</si>
  <si>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</si>
  <si>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</si>
  <si>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</si>
  <si>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</si>
  <si>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</si>
  <si>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</si>
  <si>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</si>
  <si>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</si>
  <si>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</si>
  <si>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</si>
  <si>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</si>
  <si>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</si>
  <si>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</si>
  <si>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</si>
  <si>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</si>
  <si>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</si>
  <si>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</si>
  <si>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</si>
  <si>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</si>
  <si>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</si>
  <si>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</si>
  <si>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</si>
  <si>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</si>
  <si>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</si>
  <si>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</si>
  <si>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</si>
  <si>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</si>
  <si>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</si>
  <si>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</si>
  <si>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</si>
  <si>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</si>
  <si>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</si>
  <si>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</si>
  <si>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</si>
  <si>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</si>
  <si>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</si>
  <si>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</si>
  <si>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</si>
  <si>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</si>
  <si>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</si>
  <si>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</si>
  <si>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</si>
  <si>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</si>
  <si>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</si>
  <si>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</si>
  <si>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</si>
  <si>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</si>
  <si>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</si>
  <si>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</si>
  <si>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</si>
  <si>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</si>
  <si>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</si>
  <si>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</si>
  <si>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</si>
  <si>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</si>
  <si>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</si>
  <si>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</si>
  <si>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</si>
  <si>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</si>
  <si>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</si>
  <si>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</si>
  <si>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</si>
  <si>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</si>
  <si>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</si>
  <si>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</si>
  <si>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</si>
  <si>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</si>
  <si>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</si>
  <si>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</si>
  <si>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</si>
  <si>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</si>
  <si>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</si>
  <si>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</si>
  <si>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</si>
  <si>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</si>
  <si>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</si>
  <si>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</si>
  <si>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</si>
  <si>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</si>
  <si>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</si>
  <si>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</si>
  <si>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</si>
  <si>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</si>
  <si>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</si>
  <si>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</si>
  <si>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</si>
  <si>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</si>
  <si>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</si>
  <si>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</si>
  <si>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</si>
  <si>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</si>
  <si>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</si>
  <si>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</si>
  <si>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</si>
  <si>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</si>
  <si>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</si>
  <si>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</si>
  <si>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</si>
  <si>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</si>
  <si>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</si>
  <si>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</si>
  <si>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</si>
  <si>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</si>
  <si>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</si>
  <si>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</si>
  <si>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</si>
  <si>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</si>
  <si>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</si>
  <si>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</si>
  <si>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</si>
  <si>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</si>
  <si>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</si>
  <si>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</si>
  <si>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</si>
  <si>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</si>
  <si>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</si>
  <si>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</si>
  <si>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</si>
  <si>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</si>
  <si>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</si>
  <si>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</si>
  <si>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</si>
  <si>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</si>
  <si>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</si>
  <si>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</si>
  <si>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</si>
  <si>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</si>
  <si>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</si>
  <si>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</si>
  <si>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</si>
  <si>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</si>
  <si>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</si>
  <si>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</si>
  <si>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</si>
  <si>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</si>
  <si>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</si>
  <si>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</si>
  <si>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</si>
  <si>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</si>
  <si>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</si>
  <si>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</si>
  <si>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</si>
  <si>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</si>
  <si>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</si>
  <si>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</si>
  <si>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</si>
  <si>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</si>
  <si>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</si>
  <si>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</si>
  <si>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</si>
  <si>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</si>
  <si>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</si>
  <si>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</si>
  <si>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</si>
  <si>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</si>
  <si>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</si>
  <si>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</si>
  <si>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</si>
  <si>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</si>
  <si>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</si>
  <si>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</si>
  <si>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</si>
  <si>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</si>
  <si>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</si>
  <si>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</si>
  <si>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</si>
  <si>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</si>
  <si>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</si>
  <si>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</si>
  <si>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</si>
  <si>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</si>
  <si>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</si>
  <si>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</si>
  <si>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</si>
  <si>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</si>
  <si>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</si>
  <si>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</si>
  <si>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</si>
  <si>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</si>
  <si>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</si>
  <si>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</si>
  <si>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</si>
  <si>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</si>
  <si>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</si>
  <si>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</si>
  <si>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</si>
  <si>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</si>
  <si>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</si>
  <si>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</si>
  <si>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</si>
  <si>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</si>
  <si>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</si>
  <si>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</si>
  <si>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</si>
  <si>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</si>
  <si>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</si>
  <si>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</si>
  <si>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</si>
  <si>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</si>
  <si>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</si>
  <si>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</si>
  <si>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</si>
  <si>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</si>
  <si>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</si>
  <si>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</si>
  <si>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</si>
  <si>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</si>
  <si>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</si>
  <si>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</si>
  <si>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</si>
  <si>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</si>
  <si>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</si>
  <si>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</si>
  <si>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</si>
  <si>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</si>
  <si>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</si>
  <si>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</si>
  <si>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</si>
  <si>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</si>
  <si>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</si>
  <si>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</si>
  <si>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</si>
  <si>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</si>
  <si>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</si>
  <si>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</si>
  <si>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</si>
  <si>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</si>
  <si>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</si>
  <si>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</si>
  <si>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</si>
  <si>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</si>
  <si>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</si>
  <si>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</si>
  <si>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</si>
  <si>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</si>
  <si>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</si>
  <si>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</si>
  <si>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</si>
  <si>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</si>
  <si>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</si>
  <si>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</si>
  <si>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</si>
  <si>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</si>
  <si>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</si>
  <si>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</si>
  <si>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</si>
  <si>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</si>
  <si>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</si>
  <si>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</si>
  <si>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</si>
  <si>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</si>
  <si>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</si>
  <si>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</si>
  <si>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</si>
  <si>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</si>
  <si>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</si>
  <si>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</si>
  <si>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</si>
  <si>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</si>
  <si>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</si>
  <si>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</si>
  <si>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</si>
  <si>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</si>
  <si>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</si>
  <si>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</si>
  <si>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</si>
  <si>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</si>
  <si>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</si>
  <si>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</si>
  <si>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</si>
  <si>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</si>
  <si>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</si>
  <si>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</si>
  <si>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</si>
  <si>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</si>
  <si>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</si>
  <si>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</si>
  <si>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</si>
  <si>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</si>
  <si>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</si>
  <si>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</si>
  <si>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</si>
  <si>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</si>
  <si>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</si>
  <si>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</si>
  <si>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</si>
  <si>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</si>
  <si>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</si>
  <si>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</si>
  <si>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</si>
  <si>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</si>
  <si>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</si>
  <si>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</si>
  <si>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</si>
  <si>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</si>
  <si>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</si>
  <si>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</si>
  <si>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</si>
  <si>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</si>
  <si>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</si>
  <si>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</si>
  <si>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</si>
  <si>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</si>
  <si>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</si>
  <si>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</si>
  <si>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</si>
  <si>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</si>
  <si>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</si>
  <si>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</si>
  <si>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</si>
  <si>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</si>
  <si>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</si>
  <si>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</si>
  <si>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</si>
  <si>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</si>
  <si>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</si>
  <si>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</si>
  <si>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</si>
  <si>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</si>
  <si>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</si>
  <si>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</si>
  <si>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</si>
  <si>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</si>
  <si>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</si>
  <si>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</si>
  <si>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</si>
  <si>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</si>
  <si>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</si>
  <si>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</si>
  <si>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</si>
  <si>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</si>
  <si>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</si>
  <si>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</si>
  <si>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</si>
  <si>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</si>
  <si>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</si>
  <si>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</si>
  <si>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</si>
  <si>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</si>
  <si>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</si>
  <si>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</si>
  <si>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</si>
  <si>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</si>
  <si>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</si>
  <si>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</si>
  <si>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</si>
  <si>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</si>
  <si>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</si>
  <si>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</si>
  <si>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</si>
  <si>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</si>
  <si>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</si>
  <si>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</si>
  <si>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</si>
  <si>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</si>
  <si>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</si>
  <si>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</si>
  <si>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</si>
  <si>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</si>
  <si>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</si>
  <si>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</si>
  <si>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</si>
  <si>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</si>
  <si>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</si>
  <si>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</si>
  <si>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</si>
  <si>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</si>
  <si>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</si>
  <si>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</si>
  <si>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</si>
  <si>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</si>
  <si>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</si>
  <si>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</si>
  <si>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</si>
  <si>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</si>
  <si>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</si>
  <si>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</si>
  <si>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</si>
  <si>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</si>
  <si>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</si>
  <si>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</si>
  <si>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</si>
  <si>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</si>
  <si>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</si>
  <si>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</si>
  <si>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</si>
  <si>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</si>
  <si>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</si>
  <si>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</si>
  <si>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</si>
  <si>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</si>
  <si>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</si>
  <si>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</si>
  <si>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</si>
  <si>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</si>
  <si>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</si>
  <si>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</si>
  <si>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</si>
  <si>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</si>
  <si>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</si>
  <si>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</si>
  <si>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</si>
  <si>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</si>
  <si>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</si>
  <si>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</si>
  <si>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</si>
  <si>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</si>
  <si>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</si>
  <si>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</si>
  <si>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</si>
  <si>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</si>
  <si>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</si>
  <si>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</si>
  <si>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</si>
  <si>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</si>
  <si>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</si>
  <si>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</si>
  <si>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</si>
  <si>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</si>
  <si>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</si>
  <si>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</si>
  <si>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</si>
  <si>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</si>
  <si>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</si>
  <si>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</si>
  <si>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</si>
  <si>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</si>
  <si>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</si>
  <si>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</si>
  <si>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</si>
  <si>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</si>
  <si>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</si>
  <si>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</si>
  <si>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</si>
  <si>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</si>
  <si>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</si>
  <si>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</si>
  <si>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</si>
  <si>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</si>
  <si>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</si>
  <si>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</si>
  <si>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</si>
  <si>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</si>
  <si>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</si>
  <si>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</si>
  <si>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</si>
  <si>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</si>
  <si>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</si>
  <si>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</si>
  <si>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</si>
  <si>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</si>
  <si>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</si>
  <si>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</si>
  <si>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</si>
  <si>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</si>
  <si>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</si>
  <si>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</si>
  <si>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</si>
  <si>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</si>
  <si>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</si>
  <si>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</si>
  <si>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</si>
  <si>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</si>
  <si>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</si>
  <si>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</si>
  <si>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</si>
  <si>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</si>
  <si>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</si>
  <si>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</si>
  <si>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</si>
  <si>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</si>
  <si>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</si>
  <si>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</si>
  <si>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</si>
  <si>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</si>
  <si>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</si>
  <si>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</si>
  <si>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</si>
  <si>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</si>
  <si>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</si>
  <si>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</si>
  <si>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</si>
  <si>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</si>
  <si>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</si>
  <si>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</si>
  <si>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</si>
  <si>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</si>
  <si>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</si>
  <si>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</si>
  <si>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</si>
  <si>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</si>
  <si>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</si>
  <si>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</si>
  <si>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</si>
  <si>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</si>
  <si>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</si>
  <si>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</si>
  <si>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</si>
  <si>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</si>
  <si>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</si>
  <si>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</si>
  <si>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</si>
  <si>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</si>
  <si>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</si>
  <si>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</si>
  <si>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</si>
  <si>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</si>
  <si>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</si>
  <si>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</si>
  <si>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</si>
  <si>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</si>
  <si>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</si>
  <si>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</si>
  <si>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</si>
  <si>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</si>
  <si>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</si>
  <si>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</si>
  <si>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</si>
  <si>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</si>
  <si>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</si>
  <si>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</si>
  <si>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</si>
  <si>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</si>
  <si>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</si>
  <si>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</si>
  <si>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</si>
  <si>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</si>
  <si>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</si>
  <si>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</si>
  <si>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</si>
  <si>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</si>
  <si>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</si>
  <si>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</si>
  <si>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</si>
  <si>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</si>
  <si>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</si>
  <si>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</si>
  <si>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</si>
  <si>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</si>
  <si>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</si>
  <si>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</si>
  <si>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</si>
  <si>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</si>
  <si>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</si>
  <si>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</si>
  <si>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</si>
  <si>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</si>
  <si>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</si>
  <si>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</si>
  <si>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</si>
  <si>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</si>
  <si>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</si>
  <si>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</si>
  <si>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</si>
  <si>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</si>
  <si>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</si>
  <si>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</si>
  <si>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</si>
  <si>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</si>
  <si>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</si>
  <si>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</si>
  <si>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</si>
  <si>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</si>
  <si>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</si>
  <si>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</si>
  <si>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</si>
  <si>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</si>
  <si>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</si>
  <si>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</si>
  <si>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</si>
  <si>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</si>
  <si>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</si>
  <si>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</si>
  <si>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</si>
  <si>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</si>
  <si>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</si>
  <si>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</si>
  <si>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</si>
  <si>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</si>
  <si>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</si>
  <si>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</si>
  <si>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</si>
  <si>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</si>
  <si>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</si>
  <si>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</si>
  <si>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</si>
  <si>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</si>
  <si>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</si>
  <si>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</si>
  <si>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</si>
  <si>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</si>
  <si>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</si>
  <si>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</si>
  <si>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</si>
  <si>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</si>
  <si>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</si>
  <si>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</si>
  <si>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</si>
  <si>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</si>
  <si>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</si>
  <si>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</si>
  <si>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</si>
  <si>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</si>
  <si>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</si>
  <si>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</si>
  <si>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</si>
  <si>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</si>
  <si>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</si>
  <si>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</si>
  <si>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</si>
  <si>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</si>
  <si>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</si>
  <si>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</si>
  <si>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</si>
  <si>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</si>
  <si>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</si>
  <si>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</si>
  <si>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</si>
  <si>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</si>
  <si>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</si>
  <si>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</si>
  <si>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</si>
  <si>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</si>
  <si>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</si>
  <si>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</si>
  <si>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</si>
  <si>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</si>
  <si>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</si>
  <si>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</si>
  <si>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</si>
  <si>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</si>
  <si>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</si>
  <si>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</si>
  <si>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</si>
  <si>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</si>
  <si>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</si>
  <si>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</si>
  <si>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</si>
  <si>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</si>
  <si>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</si>
  <si>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</si>
  <si>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</si>
  <si>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</si>
  <si>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</si>
  <si>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</si>
  <si>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</si>
  <si>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</si>
  <si>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</si>
  <si>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</si>
  <si>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</si>
  <si>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</si>
  <si>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</si>
  <si>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</si>
  <si>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</si>
  <si>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</si>
  <si>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</si>
  <si>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</si>
  <si>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</si>
  <si>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</si>
  <si>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</si>
  <si>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</si>
  <si>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</si>
  <si>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</si>
  <si>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</si>
  <si>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</si>
  <si>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</si>
  <si>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</si>
  <si>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</si>
  <si>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</si>
  <si>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</si>
  <si>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</si>
  <si>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</si>
  <si>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</si>
  <si>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</si>
  <si>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</si>
  <si>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</si>
  <si>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</si>
  <si>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</si>
  <si>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</si>
  <si>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</si>
  <si>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</si>
  <si>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</si>
  <si>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</si>
  <si>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</si>
  <si>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</si>
  <si>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</si>
  <si>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</si>
  <si>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</si>
  <si>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</si>
  <si>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</si>
  <si>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</si>
  <si>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</si>
  <si>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</si>
  <si>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</si>
  <si>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</si>
  <si>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</si>
  <si>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</si>
  <si>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</si>
  <si>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</si>
  <si>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</si>
  <si>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</si>
  <si>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</si>
  <si>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</si>
  <si>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</si>
  <si>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</si>
  <si>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</si>
  <si>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</si>
  <si>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</si>
  <si>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</si>
  <si>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</si>
  <si>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</si>
  <si>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</si>
  <si>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</si>
  <si>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</si>
  <si>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</si>
  <si>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</si>
  <si>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</si>
  <si>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</si>
  <si>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</si>
  <si>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</si>
  <si>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</si>
  <si>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</si>
  <si>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</si>
  <si>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</si>
  <si>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</si>
  <si>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</si>
  <si>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</si>
  <si>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</si>
  <si>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</si>
  <si>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</si>
  <si>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</si>
  <si>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</si>
  <si>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</si>
  <si>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</si>
  <si>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</si>
  <si>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</si>
  <si>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</si>
  <si>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</si>
  <si>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</si>
  <si>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</si>
  <si>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</si>
  <si>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</si>
  <si>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</si>
  <si>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</si>
  <si>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</si>
  <si>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</si>
  <si>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</si>
  <si>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</si>
  <si>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</si>
  <si>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</si>
  <si>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</si>
  <si>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</si>
  <si>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</si>
  <si>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</si>
  <si>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</si>
  <si>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</si>
  <si>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</si>
  <si>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</si>
  <si>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</si>
  <si>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</si>
  <si>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</si>
  <si>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</si>
  <si>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</si>
  <si>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</si>
  <si>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</si>
  <si>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</si>
  <si>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</si>
  <si>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</si>
  <si>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</si>
  <si>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</si>
  <si>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</si>
  <si>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</si>
  <si>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</si>
  <si>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</si>
  <si>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</si>
  <si>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</si>
  <si>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</si>
  <si>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</si>
  <si>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</si>
  <si>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</si>
  <si>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</si>
  <si>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</si>
  <si>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</si>
  <si>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</si>
  <si>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</si>
  <si>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</si>
  <si>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</si>
  <si>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</si>
  <si>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</si>
  <si>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</si>
  <si>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</si>
  <si>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</si>
  <si>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</si>
  <si>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</si>
  <si>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</si>
  <si>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</si>
  <si>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</si>
  <si>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</si>
  <si>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</si>
  <si>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</si>
  <si>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</si>
  <si>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</si>
  <si>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</si>
  <si>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</si>
  <si>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</si>
  <si>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</si>
  <si>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</si>
  <si>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</si>
  <si>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</si>
  <si>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</si>
  <si>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</si>
  <si>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</si>
  <si>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</si>
  <si>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</si>
  <si>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</si>
  <si>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</si>
  <si>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</si>
  <si>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</si>
  <si>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</si>
  <si>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</si>
  <si>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</si>
  <si>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</si>
  <si>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</si>
  <si>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</si>
  <si>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</si>
  <si>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</si>
  <si>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</si>
  <si>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</si>
  <si>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</si>
  <si>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</si>
  <si>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</si>
  <si>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</si>
  <si>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</si>
  <si>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</si>
  <si>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</si>
  <si>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</si>
  <si>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</si>
  <si>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</si>
  <si>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</si>
  <si>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</si>
  <si>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</si>
  <si>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</si>
  <si>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</si>
  <si>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</si>
  <si>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</si>
  <si>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</si>
  <si>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</si>
  <si>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</si>
  <si>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</si>
  <si>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</si>
  <si>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</si>
  <si>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</si>
  <si>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</si>
  <si>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</si>
  <si>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</si>
  <si>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</si>
  <si>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</si>
  <si>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</si>
  <si>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</si>
  <si>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</si>
  <si>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</si>
  <si>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</si>
  <si>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</si>
  <si>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</si>
  <si>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</si>
  <si>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</si>
  <si>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</si>
  <si>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</si>
  <si>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</si>
  <si>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</si>
  <si>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</si>
  <si>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</si>
  <si>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</si>
  <si>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</si>
  <si>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</si>
  <si>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</si>
  <si>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</si>
  <si>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</si>
  <si>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</si>
  <si>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</si>
  <si>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</si>
  <si>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</si>
  <si>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</si>
  <si>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</si>
  <si>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</si>
  <si>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</si>
  <si>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</si>
  <si>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</si>
  <si>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</si>
  <si>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</si>
  <si>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</si>
  <si>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</si>
  <si>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</si>
  <si>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</si>
  <si>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</si>
  <si>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</si>
  <si>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</si>
  <si>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</si>
  <si>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</si>
  <si>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</si>
  <si>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</si>
  <si>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</si>
  <si>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</si>
  <si>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</si>
  <si>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</si>
  <si>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</si>
  <si>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</si>
  <si>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</si>
  <si>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</si>
  <si>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</si>
  <si>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</si>
  <si>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</si>
  <si>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</si>
  <si>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</si>
  <si>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</si>
  <si>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</si>
  <si>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</si>
  <si>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</si>
  <si>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</si>
  <si>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</si>
  <si>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</si>
  <si>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</si>
  <si>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</si>
  <si>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</si>
  <si>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</si>
  <si>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</si>
  <si>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</si>
  <si>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</si>
  <si>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</si>
  <si>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</si>
  <si>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</si>
  <si>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</si>
  <si>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</si>
  <si>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</si>
  <si>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</si>
  <si>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</si>
  <si>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</si>
  <si>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</si>
  <si>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</si>
  <si>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</si>
  <si>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</si>
  <si>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</si>
  <si>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</si>
  <si>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</si>
  <si>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</si>
  <si>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</si>
  <si>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</si>
  <si>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</si>
  <si>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</si>
  <si>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</si>
  <si>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</si>
  <si>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</si>
  <si>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</si>
  <si>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</si>
  <si>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</si>
  <si>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</si>
  <si>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</si>
  <si>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</si>
  <si>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</si>
  <si>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</si>
  <si>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</si>
  <si>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</si>
  <si>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</si>
  <si>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</si>
  <si>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</si>
  <si>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</si>
  <si>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</si>
  <si>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</si>
  <si>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</si>
  <si>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</si>
  <si>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</si>
  <si>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</si>
  <si>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</si>
  <si>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</si>
  <si>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</si>
  <si>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</si>
  <si>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</si>
  <si>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</si>
  <si>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</si>
  <si>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</si>
  <si>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</si>
  <si>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</si>
  <si>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</si>
  <si>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</si>
  <si>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</si>
  <si>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</si>
  <si>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</si>
  <si>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</si>
  <si>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</si>
  <si>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</si>
  <si>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</si>
  <si>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</si>
  <si>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</si>
  <si>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</si>
  <si>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</si>
  <si>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</si>
  <si>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</si>
  <si>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</si>
  <si>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</si>
  <si>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</si>
  <si>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</si>
  <si>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</si>
  <si>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</si>
  <si>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</si>
  <si>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</si>
  <si>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</si>
  <si>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</si>
  <si>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</si>
  <si>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</si>
  <si>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</si>
  <si>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</si>
  <si>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</si>
  <si>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</si>
  <si>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</si>
  <si>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</si>
  <si>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</si>
  <si>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</si>
  <si>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</si>
  <si>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</si>
  <si>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</si>
  <si>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</si>
  <si>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</si>
  <si>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</si>
  <si>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</si>
  <si>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</si>
  <si>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</si>
  <si>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</si>
  <si>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</si>
  <si>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</si>
  <si>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</si>
  <si>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</si>
  <si>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</si>
  <si>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</si>
  <si>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</si>
  <si>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</si>
  <si>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</si>
  <si>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</si>
  <si>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</si>
  <si>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</si>
  <si>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</si>
  <si>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</si>
  <si>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</si>
  <si>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</si>
  <si>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</si>
  <si>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</si>
  <si>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</si>
  <si>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</si>
  <si>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</si>
  <si>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</si>
  <si>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</si>
  <si>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</si>
  <si>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</si>
  <si>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</si>
  <si>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</si>
  <si>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</si>
  <si>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</si>
  <si>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</si>
  <si>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</si>
  <si>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</si>
  <si>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</si>
  <si>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</si>
  <si>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</si>
  <si>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</si>
  <si>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</si>
  <si>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</si>
  <si>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</si>
  <si>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</si>
  <si>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</si>
  <si>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</si>
  <si>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</si>
  <si>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</si>
  <si>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</si>
  <si>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</si>
  <si>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</si>
  <si>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</si>
  <si>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</si>
  <si>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</si>
  <si>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</si>
  <si>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</si>
  <si>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</si>
  <si>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</si>
  <si>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</si>
  <si>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</si>
  <si>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</si>
  <si>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</si>
  <si>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</si>
  <si>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</si>
  <si>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</si>
  <si>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</si>
  <si>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</si>
  <si>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</si>
  <si>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</si>
  <si>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</si>
  <si>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</si>
  <si>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</si>
  <si>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</si>
  <si>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</si>
  <si>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</si>
  <si>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</si>
  <si>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</si>
  <si>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</si>
  <si>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</si>
  <si>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</si>
  <si>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</si>
  <si>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</si>
  <si>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</si>
  <si>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</si>
  <si>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</si>
  <si>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</si>
  <si>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</si>
  <si>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</si>
  <si>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</si>
  <si>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</si>
  <si>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</si>
  <si>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</si>
  <si>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</si>
  <si>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</si>
  <si>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</si>
  <si>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</si>
  <si>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</si>
  <si>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</si>
  <si>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</si>
  <si>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</si>
  <si>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</si>
  <si>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</si>
  <si>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</si>
  <si>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</si>
  <si>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</si>
  <si>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</si>
  <si>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</si>
  <si>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</si>
  <si>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</si>
  <si>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</si>
  <si>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</si>
  <si>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</si>
  <si>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</si>
  <si>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</si>
  <si>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</si>
  <si>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</si>
  <si>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</si>
  <si>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</si>
  <si>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</si>
  <si>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</si>
  <si>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</si>
  <si>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</si>
  <si>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</si>
  <si>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</si>
  <si>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</si>
  <si>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</si>
  <si>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</si>
  <si>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</si>
  <si>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</si>
  <si>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</si>
  <si>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</si>
  <si>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</si>
  <si>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</si>
  <si>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</si>
  <si>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</si>
  <si>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</si>
  <si>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</si>
  <si>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</si>
  <si>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</si>
  <si>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</si>
  <si>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</si>
  <si>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</si>
  <si>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</si>
  <si>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</si>
  <si>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</si>
  <si>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</si>
  <si>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</si>
  <si>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</si>
  <si>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</si>
  <si>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</si>
  <si>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</si>
  <si>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</si>
  <si>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</si>
  <si>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</si>
  <si>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</si>
  <si>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</si>
  <si>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</si>
  <si>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</si>
  <si>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</si>
  <si>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</si>
  <si>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</si>
  <si>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</si>
  <si>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</si>
  <si>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</si>
  <si>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</si>
  <si>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</si>
  <si>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</si>
  <si>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</si>
  <si>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</si>
  <si>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</si>
  <si>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</si>
  <si>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</si>
  <si>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</si>
  <si>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</si>
  <si>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</si>
  <si>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</si>
  <si>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</si>
  <si>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</si>
  <si>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</si>
  <si>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</si>
  <si>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</si>
  <si>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</si>
  <si>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</si>
  <si>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</si>
  <si>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</si>
  <si>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</si>
  <si>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</si>
  <si>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</si>
  <si>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</si>
  <si>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</si>
  <si>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</si>
  <si>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</si>
  <si>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</si>
  <si>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</si>
  <si>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</si>
  <si>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</si>
  <si>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</si>
  <si>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</si>
  <si>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</si>
  <si>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</si>
  <si>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</si>
  <si>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</si>
  <si>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</si>
  <si>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</si>
  <si>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</si>
  <si>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</si>
  <si>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</si>
  <si>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</si>
  <si>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</si>
  <si>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</si>
  <si>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</si>
  <si>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</si>
  <si>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</si>
  <si>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</si>
  <si>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</si>
  <si>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</si>
  <si>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</si>
  <si>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</si>
  <si>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</si>
  <si>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</si>
  <si>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</si>
  <si>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</si>
  <si>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</si>
  <si>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</si>
  <si>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</si>
  <si>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</si>
  <si>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</si>
  <si>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</si>
  <si>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</si>
  <si>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</si>
  <si>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</si>
  <si>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</si>
  <si>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</si>
  <si>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</si>
  <si>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</si>
  <si>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</si>
  <si>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</si>
  <si>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</si>
  <si>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</si>
  <si>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</si>
  <si>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</si>
  <si>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</si>
  <si>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</si>
  <si>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</si>
  <si>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</si>
  <si>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</si>
  <si>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</si>
  <si>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</si>
  <si>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</si>
  <si>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</si>
  <si>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</si>
  <si>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</si>
  <si>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</si>
  <si>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</si>
  <si>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</si>
  <si>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</si>
  <si>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</si>
  <si>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</si>
  <si>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</si>
  <si>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</si>
  <si>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</si>
  <si>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</si>
  <si>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</si>
  <si>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</si>
  <si>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</si>
  <si>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</si>
  <si>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</si>
  <si>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</si>
  <si>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</si>
  <si>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</si>
  <si>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</si>
  <si>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</si>
  <si>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</si>
  <si>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</si>
  <si>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</si>
  <si>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</si>
  <si>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</si>
  <si>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</si>
  <si>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</si>
  <si>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</si>
  <si>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</si>
  <si>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</si>
  <si>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</si>
  <si>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</si>
  <si>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</si>
  <si>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</si>
  <si>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</si>
  <si>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</si>
  <si>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</si>
  <si>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</si>
  <si>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</si>
  <si>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</si>
  <si>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</si>
  <si>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</si>
  <si>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</si>
  <si>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</si>
  <si>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</si>
  <si>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</si>
  <si>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</si>
  <si>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</si>
  <si>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</si>
  <si>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</si>
  <si>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</si>
  <si>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</si>
  <si>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</si>
  <si>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</si>
  <si>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</si>
  <si>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</si>
  <si>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</si>
  <si>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</si>
  <si>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</si>
  <si>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</si>
  <si>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</si>
  <si>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</si>
  <si>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</si>
  <si>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</si>
  <si>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</si>
  <si>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</si>
  <si>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</si>
  <si>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</si>
  <si>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</si>
  <si>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</si>
  <si>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</si>
  <si>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</si>
  <si>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</si>
  <si>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</si>
  <si>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</si>
  <si>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</si>
  <si>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</si>
  <si>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</si>
  <si>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</si>
  <si>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</si>
  <si>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</si>
  <si>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</si>
  <si>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</si>
  <si>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</si>
  <si>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</si>
  <si>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</si>
  <si>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</si>
  <si>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</si>
  <si>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</si>
  <si>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</si>
  <si>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</si>
  <si>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</si>
  <si>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</si>
  <si>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</si>
  <si>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</si>
  <si>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</si>
  <si>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</si>
  <si>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</si>
  <si>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</si>
  <si>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</si>
  <si>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</si>
  <si>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</si>
  <si>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</si>
  <si>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</si>
  <si>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</si>
  <si>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</si>
  <si>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</si>
  <si>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</si>
  <si>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</si>
  <si>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</si>
  <si>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</si>
  <si>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</si>
  <si>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</si>
  <si>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</si>
  <si>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</si>
  <si>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</si>
  <si>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</si>
  <si>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</si>
  <si>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</si>
  <si>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</si>
  <si>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</si>
  <si>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</si>
  <si>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</si>
  <si>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</si>
  <si>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</si>
  <si>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</si>
  <si>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</si>
  <si>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</si>
  <si>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</si>
  <si>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</si>
  <si>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</si>
  <si>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</si>
  <si>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</si>
  <si>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</si>
  <si>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</si>
  <si>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</si>
  <si>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</si>
  <si>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</si>
  <si>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</si>
  <si>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</si>
  <si>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</si>
  <si>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</si>
  <si>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</si>
  <si>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</si>
  <si>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</si>
  <si>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</si>
  <si>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</si>
  <si>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</si>
  <si>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</si>
  <si>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</si>
  <si>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</si>
  <si>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</si>
  <si>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</si>
  <si>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</si>
  <si>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</si>
  <si>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</si>
  <si>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</si>
  <si>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</si>
  <si>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</si>
  <si>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</si>
  <si>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</si>
  <si>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</si>
  <si>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</si>
  <si>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</si>
  <si>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</si>
  <si>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</si>
  <si>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</si>
  <si>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</si>
  <si>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</si>
  <si>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</si>
  <si>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</si>
  <si>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</si>
  <si>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</si>
  <si>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</si>
  <si>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</si>
  <si>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</si>
  <si>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</si>
  <si>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</si>
  <si>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</si>
  <si>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</si>
  <si>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</si>
  <si>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</si>
  <si>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</si>
  <si>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</si>
  <si>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</si>
  <si>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</si>
  <si>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</si>
  <si>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</si>
  <si>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</si>
  <si>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</si>
  <si>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</si>
  <si>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</si>
  <si>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</si>
  <si>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</si>
  <si>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</si>
  <si>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</si>
  <si>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</si>
  <si>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</si>
  <si>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</si>
  <si>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</si>
  <si>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</si>
  <si>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</si>
  <si>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</si>
  <si>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</si>
  <si>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</si>
  <si>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</si>
  <si>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</si>
  <si>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</si>
  <si>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</si>
  <si>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</si>
  <si>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</si>
  <si>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</si>
  <si>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</si>
  <si>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</si>
  <si>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</si>
  <si>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</si>
  <si>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</si>
  <si>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</si>
  <si>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</si>
  <si>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</si>
  <si>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</si>
  <si>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</si>
  <si>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</si>
  <si>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</si>
  <si>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</si>
  <si>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</si>
  <si>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</si>
  <si>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</si>
  <si>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</si>
  <si>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</si>
  <si>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</si>
  <si>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</si>
  <si>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</si>
  <si>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</si>
  <si>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</si>
  <si>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</si>
  <si>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</si>
  <si>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</si>
  <si>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</si>
  <si>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</si>
  <si>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</si>
  <si>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</si>
  <si>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</si>
  <si>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</si>
  <si>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</si>
  <si>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</si>
  <si>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</si>
  <si>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</si>
  <si>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</si>
  <si>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</si>
  <si>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</si>
  <si>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</si>
  <si>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</si>
  <si>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</si>
  <si>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</si>
  <si>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</si>
  <si>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</si>
  <si>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</si>
  <si>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</si>
  <si>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</si>
  <si>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</si>
  <si>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</si>
  <si>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</si>
  <si>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</si>
  <si>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</si>
  <si>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</si>
  <si>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</si>
  <si>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</si>
  <si>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</si>
  <si>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</si>
  <si>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</si>
  <si>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</si>
  <si>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</si>
  <si>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</si>
  <si>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</si>
  <si>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</si>
  <si>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</si>
  <si>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</si>
  <si>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</si>
  <si>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</si>
  <si>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</si>
  <si>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</si>
  <si>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</si>
  <si>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</si>
  <si>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</si>
  <si>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</si>
  <si>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</si>
  <si>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</si>
  <si>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</si>
  <si>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</si>
  <si>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</si>
  <si>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</si>
  <si>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</si>
  <si>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</si>
  <si>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</si>
  <si>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</si>
  <si>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</si>
  <si>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</si>
  <si>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</si>
  <si>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</si>
  <si>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</si>
  <si>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</si>
  <si>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</si>
  <si>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</si>
  <si>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</si>
  <si>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</si>
  <si>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</si>
  <si>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</si>
  <si>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</si>
  <si>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</si>
  <si>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</si>
  <si>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</si>
  <si>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</si>
  <si>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</si>
  <si>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</si>
  <si>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</si>
  <si>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</si>
  <si>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</si>
  <si>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</si>
  <si>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</si>
  <si>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</si>
  <si>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</si>
  <si>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</si>
  <si>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</si>
  <si>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</si>
  <si>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</si>
  <si>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</si>
  <si>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</si>
  <si>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</si>
  <si>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</si>
  <si>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</si>
  <si>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</si>
  <si>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</si>
  <si>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</si>
  <si>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</si>
  <si>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</si>
  <si>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</si>
  <si>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</si>
  <si>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</si>
  <si>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</si>
  <si>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</si>
  <si>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</si>
  <si>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</si>
  <si>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</si>
  <si>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</si>
  <si>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</si>
  <si>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</si>
  <si>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</si>
  <si>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</si>
  <si>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</si>
  <si>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</si>
  <si>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</si>
  <si>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</si>
  <si>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</si>
  <si>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</si>
  <si>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</si>
  <si>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</si>
  <si>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</si>
  <si>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</si>
  <si>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</si>
  <si>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</si>
  <si>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</si>
  <si>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</si>
  <si>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</si>
  <si>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</si>
  <si>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</si>
  <si>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</si>
  <si>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</si>
  <si>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</si>
  <si>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</si>
  <si>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</si>
  <si>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</si>
  <si>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</si>
  <si>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</si>
  <si>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</si>
  <si>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</si>
  <si>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</si>
  <si>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</si>
  <si>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</si>
  <si>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</si>
  <si>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</si>
  <si>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</si>
  <si>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</si>
  <si>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</si>
  <si>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</si>
  <si>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</si>
  <si>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</si>
  <si>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</si>
  <si>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</si>
  <si>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</si>
  <si>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</si>
  <si>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</si>
  <si>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</si>
  <si>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</si>
  <si>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</si>
  <si>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</si>
  <si>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</si>
  <si>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</si>
  <si>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</si>
  <si>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</si>
  <si>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</si>
  <si>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</si>
  <si>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</si>
  <si>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</si>
  <si>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</si>
  <si>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</si>
  <si>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</si>
  <si>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</si>
  <si>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</si>
  <si>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</si>
  <si>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</si>
  <si>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</si>
  <si>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</si>
  <si>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</si>
  <si>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</si>
  <si>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</si>
  <si>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</si>
  <si>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</si>
  <si>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</si>
  <si>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</si>
  <si>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</si>
  <si>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</si>
  <si>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</si>
  <si>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</si>
  <si>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</si>
  <si>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</si>
  <si>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</si>
  <si>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</si>
  <si>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</si>
  <si>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</si>
  <si>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</si>
  <si>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</si>
  <si>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</si>
  <si>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</si>
  <si>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</si>
  <si>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</si>
  <si>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</si>
  <si>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</si>
  <si>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</si>
  <si>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</si>
  <si>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</si>
  <si>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</si>
  <si>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</si>
  <si>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</si>
  <si>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</si>
  <si>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</si>
  <si>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</si>
  <si>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</si>
  <si>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</si>
  <si>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</si>
  <si>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</si>
  <si>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</si>
  <si>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</si>
  <si>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</si>
  <si>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</si>
  <si>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</si>
  <si>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</si>
  <si>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</si>
  <si>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</si>
  <si>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</si>
  <si>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</si>
  <si>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</si>
  <si>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</si>
  <si>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</si>
  <si>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</si>
  <si>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</si>
  <si>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</si>
  <si>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</si>
  <si>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</si>
  <si>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</si>
  <si>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</si>
  <si>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</si>
  <si>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</si>
  <si>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</si>
  <si>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</si>
  <si>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</si>
  <si>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</si>
  <si>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</si>
  <si>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</si>
  <si>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</si>
  <si>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</si>
  <si>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</si>
  <si>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</si>
  <si>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</si>
  <si>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</si>
  <si>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</si>
  <si>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</si>
  <si>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</si>
  <si>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</si>
  <si>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</si>
  <si>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</si>
  <si>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</si>
  <si>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</si>
  <si>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</si>
  <si>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</si>
  <si>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</si>
  <si>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</si>
  <si>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</si>
  <si>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</si>
  <si>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</si>
  <si>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</si>
  <si>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</si>
  <si>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</si>
  <si>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</si>
  <si>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</si>
  <si>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</si>
  <si>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</si>
  <si>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</si>
  <si>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</si>
  <si>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</si>
  <si>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</si>
  <si>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</si>
  <si>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</si>
  <si>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</si>
  <si>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</si>
  <si>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</si>
  <si>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</si>
  <si>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</si>
  <si>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</si>
  <si>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</si>
  <si>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</si>
  <si>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</si>
  <si>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</si>
  <si>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</si>
  <si>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</si>
  <si>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</si>
  <si>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</si>
  <si>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</si>
  <si>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</si>
  <si>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</si>
  <si>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</si>
  <si>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</si>
  <si>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</si>
  <si>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</si>
  <si>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</si>
  <si>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</si>
  <si>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</si>
  <si>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</si>
  <si>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</si>
  <si>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</si>
  <si>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</si>
  <si>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</si>
  <si>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</si>
  <si>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</si>
  <si>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</si>
  <si>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</si>
  <si>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</si>
  <si>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</si>
  <si>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</si>
  <si>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</si>
  <si>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</si>
  <si>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</si>
  <si>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</si>
  <si>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</si>
  <si>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</si>
  <si>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</si>
  <si>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</si>
  <si>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</si>
  <si>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</si>
  <si>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</si>
  <si>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</si>
  <si>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</si>
  <si>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</si>
  <si>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</si>
  <si>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</si>
  <si>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</si>
  <si>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</si>
  <si>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</si>
  <si>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</si>
  <si>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</si>
  <si>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</si>
  <si>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</si>
  <si>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</si>
  <si>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</si>
  <si>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</si>
  <si>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</si>
  <si>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</si>
  <si>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</si>
  <si>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</si>
  <si>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</si>
  <si>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</si>
  <si>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</si>
  <si>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</si>
  <si>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</si>
  <si>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</si>
  <si>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</si>
  <si>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</si>
  <si>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</si>
  <si>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</si>
  <si>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</si>
  <si>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</si>
  <si>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</si>
  <si>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</si>
  <si>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</si>
  <si>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</si>
  <si>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</si>
  <si>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</si>
  <si>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</si>
  <si>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</si>
  <si>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</si>
  <si>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</si>
  <si>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</si>
  <si>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</si>
  <si>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</si>
  <si>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</si>
  <si>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</si>
  <si>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</si>
  <si>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</si>
  <si>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</si>
  <si>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</si>
  <si>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</si>
  <si>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</si>
  <si>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</si>
  <si>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</si>
  <si>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</si>
  <si>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</si>
  <si>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</si>
  <si>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</si>
  <si>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</si>
  <si>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</si>
  <si>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</si>
  <si>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</si>
  <si>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</si>
  <si>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</si>
  <si>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</si>
  <si>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</si>
  <si>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</si>
  <si>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</si>
  <si>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</si>
  <si>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</si>
  <si>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</si>
  <si>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</si>
  <si>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</si>
  <si>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</si>
  <si>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</si>
  <si>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</si>
  <si>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</si>
  <si>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</si>
  <si>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</si>
  <si>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</si>
  <si>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</si>
  <si>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</si>
  <si>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</si>
  <si>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</si>
  <si>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</si>
  <si>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</si>
  <si>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</si>
  <si>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</si>
  <si>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</si>
  <si>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</si>
  <si>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</si>
  <si>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</si>
  <si>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</si>
  <si>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</si>
  <si>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</si>
  <si>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</si>
  <si>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</si>
  <si>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</si>
  <si>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</si>
  <si>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</si>
  <si>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</si>
  <si>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</si>
  <si>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</si>
  <si>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</si>
  <si>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</si>
  <si>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</si>
  <si>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</si>
  <si>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</si>
  <si>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</si>
  <si>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</si>
  <si>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</si>
  <si>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</si>
  <si>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</si>
  <si>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</si>
  <si>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</si>
  <si>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</si>
  <si>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</si>
  <si>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</si>
  <si>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</si>
  <si>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</si>
  <si>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</si>
  <si>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</si>
  <si>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</si>
  <si>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</si>
  <si>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</si>
  <si>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</si>
  <si>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</si>
  <si>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</si>
  <si>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</si>
  <si>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</si>
  <si>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DR. IVAN MERZ</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</si>
</sst>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usernames" Target="revisions/userNam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revisionHeaders" Target="revisions/revisionHeader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revisions/_rels/revisionHeaders.xml.rels><?xml version="1.0" encoding="UTF-8" standalone="yes"?>
<Relationships xmlns="http://schemas.openxmlformats.org/package/2006/relationships"><Relationship Id="rId1"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66A7B99-720A-4E08-AEB3-9443512AB27C}" protected="1">
  <header guid="{366A7B99-720A-4E08-AEB3-9443512AB27C}" dateTime="2024-02-06T09:12:58" maxSheetId="11" userName="INFORMATIKA" r:id="rId1">
    <sheetIdMap count="10">
      <sheetId val="1"/>
      <sheetId val="2"/>
      <sheetId val="3"/>
      <sheetId val="4"/>
      <sheetId val="5"/>
      <sheetId val="6"/>
      <sheetId val="7"/>
      <sheetId val="8"/>
      <sheetId val="9"/>
      <sheetId val="10"/>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1401255.7899999998</v>
      </c>
      <c r="D2" s="6">
        <f>'PR-RAS'!E6</f>
        <v>1800804.17</v>
      </c>
      <c r="E2" s="6">
        <v>0</v>
      </c>
      <c r="F2" s="6">
        <v>0</v>
      </c>
      <c r="G2" s="7">
        <f t="shared" ref="G2:G264" si="0">(B2/1000)*(C2*1+D2*2)</f>
        <v>5002.8641299999999</v>
      </c>
      <c r="H2" s="7">
        <f t="shared" ref="H2:H264" si="1">ABS(C2-ROUND(C2,0))+ABS(D2-ROUND(D2,0))</f>
        <v>0.38000000012107193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1059777.6499999999</v>
      </c>
      <c r="D46" s="1">
        <f>'PR-RAS'!E50</f>
        <v>1273319.3699999999</v>
      </c>
      <c r="E46" s="1">
        <v>0</v>
      </c>
      <c r="F46" s="1">
        <v>0</v>
      </c>
      <c r="G46" s="2">
        <f t="shared" si="0"/>
        <v>162288.73754999999</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1033692.59</v>
      </c>
      <c r="D64" s="1">
        <f>'PR-RAS'!E68</f>
        <v>1247484.96</v>
      </c>
      <c r="E64" s="1">
        <v>0</v>
      </c>
      <c r="F64" s="1">
        <v>0</v>
      </c>
      <c r="G64" s="2">
        <f t="shared" si="0"/>
        <v>222305.73812999998</v>
      </c>
      <c r="H64" s="2">
        <f t="shared" si="1"/>
        <v>0.45000000006984919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1000602.84</v>
      </c>
      <c r="D65" s="1">
        <f>'PR-RAS'!E69</f>
        <v>1211843.1399999999</v>
      </c>
      <c r="E65" s="1">
        <v>0</v>
      </c>
      <c r="F65" s="1">
        <v>0</v>
      </c>
      <c r="G65" s="2">
        <f t="shared" si="0"/>
        <v>219154.50367999999</v>
      </c>
      <c r="H65" s="2">
        <f t="shared" si="1"/>
        <v>0.29999999993015081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33089.75</v>
      </c>
      <c r="D66" s="1">
        <f>'PR-RAS'!E70</f>
        <v>35641.82</v>
      </c>
      <c r="E66" s="1">
        <v>0</v>
      </c>
      <c r="F66" s="1">
        <v>0</v>
      </c>
      <c r="G66" s="2">
        <f t="shared" si="0"/>
        <v>6784.2703499999998</v>
      </c>
      <c r="H66" s="2">
        <f t="shared" si="1"/>
        <v>0.43000000000029104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26085.059999999998</v>
      </c>
      <c r="D73" s="1">
        <f>'PR-RAS'!E77</f>
        <v>25834.41</v>
      </c>
      <c r="E73" s="1">
        <v>0</v>
      </c>
      <c r="F73" s="1">
        <v>0</v>
      </c>
      <c r="G73" s="2">
        <f t="shared" si="0"/>
        <v>5598.2793599999995</v>
      </c>
      <c r="H73" s="2">
        <f t="shared" si="1"/>
        <v>0.46999999999752617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139.76</v>
      </c>
      <c r="D74" s="1">
        <f>'PR-RAS'!E78</f>
        <v>248</v>
      </c>
      <c r="E74" s="1">
        <v>0</v>
      </c>
      <c r="F74" s="1">
        <v>0</v>
      </c>
      <c r="G74" s="2">
        <f t="shared" si="0"/>
        <v>46.41048</v>
      </c>
      <c r="H74" s="2">
        <f t="shared" si="1"/>
        <v>0.24000000000000909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25945.3</v>
      </c>
      <c r="D76" s="1">
        <f>'PR-RAS'!E80</f>
        <v>25586.41</v>
      </c>
      <c r="E76" s="1">
        <v>0</v>
      </c>
      <c r="F76" s="1">
        <v>0</v>
      </c>
      <c r="G76" s="2">
        <f t="shared" si="0"/>
        <v>5783.8589999999995</v>
      </c>
      <c r="H76" s="2">
        <f t="shared" si="1"/>
        <v>0.70999999999912689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0.17</v>
      </c>
      <c r="D78" s="1">
        <f>'PR-RAS'!E82</f>
        <v>0.01</v>
      </c>
      <c r="E78" s="1">
        <v>0</v>
      </c>
      <c r="F78" s="1">
        <v>0</v>
      </c>
      <c r="G78" s="2">
        <f t="shared" si="0"/>
        <v>1.4630000000000001E-2</v>
      </c>
      <c r="H78" s="2">
        <f t="shared" si="1"/>
        <v>0.18000000000000002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0.17</v>
      </c>
      <c r="D79" s="1">
        <f>'PR-RAS'!E83</f>
        <v>0.01</v>
      </c>
      <c r="E79" s="1">
        <v>0</v>
      </c>
      <c r="F79" s="1">
        <v>0</v>
      </c>
      <c r="G79" s="2">
        <f t="shared" si="0"/>
        <v>1.482E-2</v>
      </c>
      <c r="H79" s="2">
        <f t="shared" si="1"/>
        <v>0.18000000000000002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0.17</v>
      </c>
      <c r="D81" s="1">
        <f>'PR-RAS'!E85</f>
        <v>0.01</v>
      </c>
      <c r="E81" s="1">
        <v>0</v>
      </c>
      <c r="F81" s="1">
        <v>0</v>
      </c>
      <c r="G81" s="2">
        <f t="shared" si="0"/>
        <v>1.52E-2</v>
      </c>
      <c r="H81" s="2">
        <f t="shared" si="1"/>
        <v>0.18000000000000002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81995.759999999995</v>
      </c>
      <c r="D102" s="1">
        <f>'PR-RAS'!E106</f>
        <v>79540.66</v>
      </c>
      <c r="E102" s="1">
        <v>0</v>
      </c>
      <c r="F102" s="1">
        <v>0</v>
      </c>
      <c r="G102" s="2">
        <f t="shared" si="0"/>
        <v>24348.785080000001</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81995.759999999995</v>
      </c>
      <c r="D108" s="1">
        <f>'PR-RAS'!E112</f>
        <v>79540.66</v>
      </c>
      <c r="E108" s="1">
        <v>0</v>
      </c>
      <c r="F108" s="1">
        <v>0</v>
      </c>
      <c r="G108" s="2">
        <f t="shared" si="0"/>
        <v>25795.24756</v>
      </c>
      <c r="H108" s="2">
        <f t="shared" si="1"/>
        <v>0.58000000000174623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81995.759999999995</v>
      </c>
      <c r="D113" s="1">
        <f>'PR-RAS'!E117</f>
        <v>79540.66</v>
      </c>
      <c r="E113" s="1">
        <v>0</v>
      </c>
      <c r="F113" s="1">
        <v>0</v>
      </c>
      <c r="G113" s="2">
        <f t="shared" si="0"/>
        <v>27000.632960000003</v>
      </c>
      <c r="H113" s="2">
        <f t="shared" si="1"/>
        <v>0.58000000000174623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2904.25</v>
      </c>
      <c r="D120" s="1">
        <f>'PR-RAS'!E124</f>
        <v>22209.84</v>
      </c>
      <c r="E120" s="1">
        <v>0</v>
      </c>
      <c r="F120" s="1">
        <v>0</v>
      </c>
      <c r="G120" s="2">
        <f t="shared" si="0"/>
        <v>5631.5476699999999</v>
      </c>
      <c r="H120" s="2">
        <f t="shared" si="1"/>
        <v>0.40999999999985448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2904.25</v>
      </c>
      <c r="D121" s="1">
        <f>'PR-RAS'!E125</f>
        <v>12043.53</v>
      </c>
      <c r="E121" s="1">
        <v>0</v>
      </c>
      <c r="F121" s="1">
        <v>0</v>
      </c>
      <c r="G121" s="2">
        <f t="shared" si="0"/>
        <v>3238.9571999999998</v>
      </c>
      <c r="H121" s="2">
        <f t="shared" si="1"/>
        <v>0.71999999999934516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1048.79</v>
      </c>
      <c r="D122" s="1">
        <f>'PR-RAS'!E126</f>
        <v>179.2</v>
      </c>
      <c r="E122" s="1">
        <v>0</v>
      </c>
      <c r="F122" s="1">
        <v>0</v>
      </c>
      <c r="G122" s="2">
        <f t="shared" si="0"/>
        <v>170.26999000000001</v>
      </c>
      <c r="H122" s="2">
        <f t="shared" si="1"/>
        <v>0.41000000000002501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1855.46</v>
      </c>
      <c r="D123" s="1">
        <f>'PR-RAS'!E127</f>
        <v>11864.33</v>
      </c>
      <c r="E123" s="1">
        <v>0</v>
      </c>
      <c r="F123" s="1">
        <v>0</v>
      </c>
      <c r="G123" s="2">
        <f t="shared" si="0"/>
        <v>3121.2626399999999</v>
      </c>
      <c r="H123" s="2">
        <f t="shared" si="1"/>
        <v>0.78999999999996362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10166.31</v>
      </c>
      <c r="E124" s="1">
        <v>0</v>
      </c>
      <c r="F124" s="1">
        <v>0</v>
      </c>
      <c r="G124" s="2">
        <f t="shared" si="0"/>
        <v>2500.9122600000001</v>
      </c>
      <c r="H124" s="2">
        <f t="shared" si="1"/>
        <v>0.30999999999949068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10166.31</v>
      </c>
      <c r="E125" s="1">
        <v>0</v>
      </c>
      <c r="F125" s="1">
        <v>0</v>
      </c>
      <c r="G125" s="2">
        <f t="shared" si="0"/>
        <v>2521.2448799999997</v>
      </c>
      <c r="H125" s="2">
        <f t="shared" si="1"/>
        <v>0.30999999999949068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256577.96000000002</v>
      </c>
      <c r="D129" s="1">
        <f>'PR-RAS'!E133</f>
        <v>425734.29</v>
      </c>
      <c r="E129" s="1">
        <v>0</v>
      </c>
      <c r="F129" s="1">
        <v>0</v>
      </c>
      <c r="G129" s="2">
        <f t="shared" si="0"/>
        <v>141829.95712000001</v>
      </c>
      <c r="H129" s="2">
        <f t="shared" si="1"/>
        <v>0.32999999995809048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256577.96000000002</v>
      </c>
      <c r="D130" s="1">
        <f>'PR-RAS'!E134</f>
        <v>425734.29</v>
      </c>
      <c r="E130" s="1">
        <v>0</v>
      </c>
      <c r="F130" s="1">
        <v>0</v>
      </c>
      <c r="G130" s="2">
        <f t="shared" si="0"/>
        <v>142938.00366000002</v>
      </c>
      <c r="H130" s="2">
        <f t="shared" si="1"/>
        <v>0.32999999995809048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255932.73</v>
      </c>
      <c r="D131" s="1">
        <f>'PR-RAS'!E135</f>
        <v>409616.38</v>
      </c>
      <c r="E131" s="1">
        <v>0</v>
      </c>
      <c r="F131" s="1">
        <v>0</v>
      </c>
      <c r="G131" s="2">
        <f t="shared" si="0"/>
        <v>139771.51370000001</v>
      </c>
      <c r="H131" s="2">
        <f t="shared" si="1"/>
        <v>0.64999999999417923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645.23</v>
      </c>
      <c r="D132" s="1">
        <f>'PR-RAS'!E136</f>
        <v>16117.91</v>
      </c>
      <c r="E132" s="1">
        <v>0</v>
      </c>
      <c r="F132" s="1">
        <v>0</v>
      </c>
      <c r="G132" s="2">
        <f t="shared" si="0"/>
        <v>4307.4175500000001</v>
      </c>
      <c r="H132" s="2">
        <f t="shared" si="1"/>
        <v>0.32000000000016371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1405813.3599999999</v>
      </c>
      <c r="D147" s="1">
        <f>'PR-RAS'!E151</f>
        <v>1686195.18</v>
      </c>
      <c r="E147" s="1">
        <v>0</v>
      </c>
      <c r="F147" s="1">
        <v>0</v>
      </c>
      <c r="G147" s="2">
        <f t="shared" si="0"/>
        <v>697617.74311999988</v>
      </c>
      <c r="H147" s="2">
        <f t="shared" si="1"/>
        <v>0.53999999980442226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1159499.5499999998</v>
      </c>
      <c r="D148" s="1">
        <f>'PR-RAS'!E152</f>
        <v>1347540.06</v>
      </c>
      <c r="E148" s="1">
        <v>0</v>
      </c>
      <c r="F148" s="1">
        <v>0</v>
      </c>
      <c r="G148" s="2">
        <f t="shared" si="0"/>
        <v>566623.2114899999</v>
      </c>
      <c r="H148" s="2">
        <f t="shared" si="1"/>
        <v>0.51000000024214387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962860.84</v>
      </c>
      <c r="D149" s="1">
        <f>'PR-RAS'!E153</f>
        <v>1112021.57</v>
      </c>
      <c r="E149" s="1">
        <v>0</v>
      </c>
      <c r="F149" s="1">
        <v>0</v>
      </c>
      <c r="G149" s="2">
        <f t="shared" si="0"/>
        <v>471661.78903999995</v>
      </c>
      <c r="H149" s="2">
        <f t="shared" si="1"/>
        <v>0.58999999996740371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945811.94</v>
      </c>
      <c r="D150" s="1">
        <f>'PR-RAS'!E154</f>
        <v>1074839.98</v>
      </c>
      <c r="E150" s="1">
        <v>0</v>
      </c>
      <c r="F150" s="1">
        <v>0</v>
      </c>
      <c r="G150" s="2">
        <f t="shared" si="0"/>
        <v>461228.29309999995</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16367.77</v>
      </c>
      <c r="D152" s="1">
        <f>'PR-RAS'!E156</f>
        <v>35882.26</v>
      </c>
      <c r="E152" s="1">
        <v>0</v>
      </c>
      <c r="F152" s="1">
        <v>0</v>
      </c>
      <c r="G152" s="2">
        <f t="shared" si="0"/>
        <v>13307.97579</v>
      </c>
      <c r="H152" s="2">
        <f t="shared" si="1"/>
        <v>0.49000000000160071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681.13</v>
      </c>
      <c r="D153" s="1">
        <f>'PR-RAS'!E157</f>
        <v>1299.33</v>
      </c>
      <c r="E153" s="1">
        <v>0</v>
      </c>
      <c r="F153" s="1">
        <v>0</v>
      </c>
      <c r="G153" s="2">
        <f t="shared" si="0"/>
        <v>498.52807999999999</v>
      </c>
      <c r="H153" s="2">
        <f t="shared" si="1"/>
        <v>0.45999999999992269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38849.47</v>
      </c>
      <c r="D154" s="1">
        <f>'PR-RAS'!E158</f>
        <v>53612.87</v>
      </c>
      <c r="E154" s="1">
        <v>0</v>
      </c>
      <c r="F154" s="1">
        <v>0</v>
      </c>
      <c r="G154" s="2">
        <f t="shared" si="0"/>
        <v>22349.507130000002</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157789.24</v>
      </c>
      <c r="D155" s="1">
        <f>'PR-RAS'!E159</f>
        <v>181905.62</v>
      </c>
      <c r="E155" s="1">
        <v>0</v>
      </c>
      <c r="F155" s="1">
        <v>0</v>
      </c>
      <c r="G155" s="2">
        <f t="shared" si="0"/>
        <v>80326.473919999989</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157789.24</v>
      </c>
      <c r="D157" s="1">
        <f>'PR-RAS'!E161</f>
        <v>181905.62</v>
      </c>
      <c r="E157" s="1">
        <v>0</v>
      </c>
      <c r="F157" s="1">
        <v>0</v>
      </c>
      <c r="G157" s="2">
        <f t="shared" si="0"/>
        <v>81369.674879999991</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232876.35</v>
      </c>
      <c r="D159" s="1">
        <f>'PR-RAS'!E163</f>
        <v>280236.07</v>
      </c>
      <c r="E159" s="1">
        <v>0</v>
      </c>
      <c r="F159" s="1">
        <v>0</v>
      </c>
      <c r="G159" s="2">
        <f t="shared" si="0"/>
        <v>125349.06142</v>
      </c>
      <c r="H159" s="2">
        <f t="shared" si="1"/>
        <v>0.42000000001280569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44024.18</v>
      </c>
      <c r="D160" s="1">
        <f>'PR-RAS'!E164</f>
        <v>51402.119999999995</v>
      </c>
      <c r="E160" s="1">
        <v>0</v>
      </c>
      <c r="F160" s="1">
        <v>0</v>
      </c>
      <c r="G160" s="2">
        <f t="shared" si="0"/>
        <v>23345.718779999999</v>
      </c>
      <c r="H160" s="2">
        <f t="shared" si="1"/>
        <v>0.29999999999563443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5323.28</v>
      </c>
      <c r="D161" s="1">
        <f>'PR-RAS'!E165</f>
        <v>8898.18</v>
      </c>
      <c r="E161" s="1">
        <v>0</v>
      </c>
      <c r="F161" s="1">
        <v>0</v>
      </c>
      <c r="G161" s="2">
        <f t="shared" si="0"/>
        <v>3699.1424000000002</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38535</v>
      </c>
      <c r="D162" s="1">
        <f>'PR-RAS'!E166</f>
        <v>41606.74</v>
      </c>
      <c r="E162" s="1">
        <v>0</v>
      </c>
      <c r="F162" s="1">
        <v>0</v>
      </c>
      <c r="G162" s="2">
        <f t="shared" si="0"/>
        <v>19601.505280000001</v>
      </c>
      <c r="H162" s="2">
        <f t="shared" si="1"/>
        <v>0.26000000000203727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165.9</v>
      </c>
      <c r="D163" s="1">
        <f>'PR-RAS'!E167</f>
        <v>830</v>
      </c>
      <c r="E163" s="1">
        <v>0</v>
      </c>
      <c r="F163" s="1">
        <v>0</v>
      </c>
      <c r="G163" s="2">
        <f t="shared" si="0"/>
        <v>295.79580000000004</v>
      </c>
      <c r="H163" s="2">
        <f t="shared" si="1"/>
        <v>9.9999999999994316E-2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67.2</v>
      </c>
      <c r="E164" s="1">
        <v>0</v>
      </c>
      <c r="F164" s="1">
        <v>0</v>
      </c>
      <c r="G164" s="2">
        <f t="shared" si="0"/>
        <v>21.907200000000003</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93679.409999999989</v>
      </c>
      <c r="D165" s="1">
        <f>'PR-RAS'!E169</f>
        <v>141078.39000000001</v>
      </c>
      <c r="E165" s="1">
        <v>0</v>
      </c>
      <c r="F165" s="1">
        <v>0</v>
      </c>
      <c r="G165" s="2">
        <f t="shared" si="0"/>
        <v>61637.135160000005</v>
      </c>
      <c r="H165" s="2">
        <f t="shared" si="1"/>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16699.77</v>
      </c>
      <c r="D166" s="1">
        <f>'PR-RAS'!E170</f>
        <v>14894.78</v>
      </c>
      <c r="E166" s="1">
        <v>0</v>
      </c>
      <c r="F166" s="1">
        <v>0</v>
      </c>
      <c r="G166" s="2">
        <f t="shared" si="0"/>
        <v>7670.7394500000009</v>
      </c>
      <c r="H166" s="2">
        <f t="shared" si="1"/>
        <v>0.44999999999890861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58078.99</v>
      </c>
      <c r="D167" s="1">
        <f>'PR-RAS'!E171</f>
        <v>82764.710000000006</v>
      </c>
      <c r="E167" s="1">
        <v>0</v>
      </c>
      <c r="F167" s="1">
        <v>0</v>
      </c>
      <c r="G167" s="2">
        <f t="shared" si="0"/>
        <v>37118.996060000005</v>
      </c>
      <c r="H167" s="2">
        <f t="shared" si="1"/>
        <v>0.29999999999563443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16777.09</v>
      </c>
      <c r="D168" s="1">
        <f>'PR-RAS'!E172</f>
        <v>39796.019999999997</v>
      </c>
      <c r="E168" s="1">
        <v>0</v>
      </c>
      <c r="F168" s="1">
        <v>0</v>
      </c>
      <c r="G168" s="2">
        <f t="shared" si="0"/>
        <v>16093.644709999999</v>
      </c>
      <c r="H168" s="2">
        <f t="shared" si="1"/>
        <v>0.1099999999969441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1608.02</v>
      </c>
      <c r="D169" s="1">
        <f>'PR-RAS'!E173</f>
        <v>654.95000000000005</v>
      </c>
      <c r="E169" s="1">
        <v>0</v>
      </c>
      <c r="F169" s="1">
        <v>0</v>
      </c>
      <c r="G169" s="2">
        <f t="shared" si="0"/>
        <v>490.21056000000004</v>
      </c>
      <c r="H169" s="2">
        <f t="shared" si="1"/>
        <v>6.9999999999936335E-2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515.54</v>
      </c>
      <c r="D170" s="1">
        <f>'PR-RAS'!E174</f>
        <v>2262.19</v>
      </c>
      <c r="E170" s="1">
        <v>0</v>
      </c>
      <c r="F170" s="1">
        <v>0</v>
      </c>
      <c r="G170" s="2">
        <f t="shared" si="0"/>
        <v>851.74648000000002</v>
      </c>
      <c r="H170" s="2">
        <f t="shared" si="1"/>
        <v>0.65000000000009095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705.74</v>
      </c>
      <c r="E172" s="1">
        <v>0</v>
      </c>
      <c r="F172" s="1">
        <v>0</v>
      </c>
      <c r="G172" s="2">
        <f t="shared" si="0"/>
        <v>241.36308000000002</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65385.5</v>
      </c>
      <c r="D173" s="1">
        <f>'PR-RAS'!E177</f>
        <v>68038.570000000007</v>
      </c>
      <c r="E173" s="1">
        <v>0</v>
      </c>
      <c r="F173" s="1">
        <v>0</v>
      </c>
      <c r="G173" s="2">
        <f t="shared" si="0"/>
        <v>34651.574079999999</v>
      </c>
      <c r="H173" s="2">
        <f t="shared" si="1"/>
        <v>0.92999999999301508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7624.16</v>
      </c>
      <c r="D174" s="1">
        <f>'PR-RAS'!E178</f>
        <v>2971.84</v>
      </c>
      <c r="E174" s="1">
        <v>0</v>
      </c>
      <c r="F174" s="1">
        <v>0</v>
      </c>
      <c r="G174" s="2">
        <f t="shared" si="0"/>
        <v>2347.23632</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28377.96</v>
      </c>
      <c r="D175" s="1">
        <f>'PR-RAS'!E179</f>
        <v>26857.74</v>
      </c>
      <c r="E175" s="1">
        <v>0</v>
      </c>
      <c r="F175" s="1">
        <v>0</v>
      </c>
      <c r="G175" s="2">
        <f t="shared" si="0"/>
        <v>14284.25856</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9352.01</v>
      </c>
      <c r="D177" s="1">
        <f>'PR-RAS'!E181</f>
        <v>8918.52</v>
      </c>
      <c r="E177" s="1">
        <v>0</v>
      </c>
      <c r="F177" s="1">
        <v>0</v>
      </c>
      <c r="G177" s="2">
        <f t="shared" si="0"/>
        <v>4785.2728000000006</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1175.1199999999999</v>
      </c>
      <c r="D178" s="1">
        <f>'PR-RAS'!E182</f>
        <v>3853.98</v>
      </c>
      <c r="E178" s="1">
        <v>0</v>
      </c>
      <c r="F178" s="1">
        <v>0</v>
      </c>
      <c r="G178" s="2">
        <f t="shared" si="0"/>
        <v>1572.3051599999999</v>
      </c>
      <c r="H178" s="2">
        <f t="shared" si="1"/>
        <v>0.13999999999987267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1854.8</v>
      </c>
      <c r="D179" s="1">
        <f>'PR-RAS'!E183</f>
        <v>7618.61</v>
      </c>
      <c r="E179" s="1">
        <v>0</v>
      </c>
      <c r="F179" s="1">
        <v>0</v>
      </c>
      <c r="G179" s="2">
        <f t="shared" si="0"/>
        <v>3042.3795599999999</v>
      </c>
      <c r="H179" s="2">
        <f t="shared" si="1"/>
        <v>0.59000000000037289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7881.46</v>
      </c>
      <c r="D180" s="1">
        <f>'PR-RAS'!E184</f>
        <v>7960.63</v>
      </c>
      <c r="E180" s="1">
        <v>0</v>
      </c>
      <c r="F180" s="1">
        <v>0</v>
      </c>
      <c r="G180" s="2">
        <f t="shared" si="0"/>
        <v>4260.6868800000002</v>
      </c>
      <c r="H180" s="2">
        <f t="shared" si="1"/>
        <v>0.82999999999992724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3682.91</v>
      </c>
      <c r="D181" s="1">
        <f>'PR-RAS'!E185</f>
        <v>2921.15</v>
      </c>
      <c r="E181" s="1">
        <v>0</v>
      </c>
      <c r="F181" s="1">
        <v>0</v>
      </c>
      <c r="G181" s="2">
        <f t="shared" si="0"/>
        <v>1714.5377999999998</v>
      </c>
      <c r="H181" s="2">
        <f t="shared" si="1"/>
        <v>0.24000000000023647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5437.08</v>
      </c>
      <c r="D182" s="1">
        <f>'PR-RAS'!E186</f>
        <v>6936.1</v>
      </c>
      <c r="E182" s="1">
        <v>0</v>
      </c>
      <c r="F182" s="1">
        <v>0</v>
      </c>
      <c r="G182" s="2">
        <f t="shared" si="0"/>
        <v>3494.9796799999995</v>
      </c>
      <c r="H182" s="2">
        <f t="shared" si="1"/>
        <v>0.18000000000029104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29787.26</v>
      </c>
      <c r="D184" s="1">
        <f>'PR-RAS'!E188</f>
        <v>19716.989999999998</v>
      </c>
      <c r="E184" s="1">
        <v>0</v>
      </c>
      <c r="F184" s="1">
        <v>0</v>
      </c>
      <c r="G184" s="2">
        <f t="shared" si="0"/>
        <v>12667.486919999998</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11211.23</v>
      </c>
      <c r="D185" s="1">
        <f>'PR-RAS'!E189</f>
        <v>5378.33</v>
      </c>
      <c r="E185" s="1">
        <v>0</v>
      </c>
      <c r="F185" s="1">
        <v>0</v>
      </c>
      <c r="G185" s="2">
        <f t="shared" si="0"/>
        <v>4042.0917599999998</v>
      </c>
      <c r="H185" s="2">
        <f t="shared" si="1"/>
        <v>0.55999999999949068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95.64</v>
      </c>
      <c r="E187" s="1">
        <v>0</v>
      </c>
      <c r="F187" s="1">
        <v>0</v>
      </c>
      <c r="G187" s="2">
        <f t="shared" si="0"/>
        <v>35.57808</v>
      </c>
      <c r="H187" s="2">
        <f t="shared" si="1"/>
        <v>0.35999999999999943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376.6</v>
      </c>
      <c r="D188" s="1">
        <f>'PR-RAS'!E192</f>
        <v>510.51</v>
      </c>
      <c r="E188" s="1">
        <v>0</v>
      </c>
      <c r="F188" s="1">
        <v>0</v>
      </c>
      <c r="G188" s="2">
        <f t="shared" si="0"/>
        <v>261.35494</v>
      </c>
      <c r="H188" s="2">
        <f t="shared" si="1"/>
        <v>0.88999999999998636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1628.51</v>
      </c>
      <c r="D189" s="1">
        <f>'PR-RAS'!E193</f>
        <v>2009.95</v>
      </c>
      <c r="E189" s="1">
        <v>0</v>
      </c>
      <c r="F189" s="1">
        <v>0</v>
      </c>
      <c r="G189" s="2">
        <f t="shared" si="0"/>
        <v>1061.9010799999999</v>
      </c>
      <c r="H189" s="2">
        <f t="shared" si="1"/>
        <v>0.53999999999996362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7501.15</v>
      </c>
      <c r="D190" s="1">
        <f>'PR-RAS'!E194</f>
        <v>6601.49</v>
      </c>
      <c r="E190" s="1">
        <v>0</v>
      </c>
      <c r="F190" s="1">
        <v>0</v>
      </c>
      <c r="G190" s="2">
        <f t="shared" si="0"/>
        <v>3913.0805699999996</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9069.77</v>
      </c>
      <c r="D191" s="1">
        <f>'PR-RAS'!E195</f>
        <v>5121.07</v>
      </c>
      <c r="E191" s="1">
        <v>0</v>
      </c>
      <c r="F191" s="1">
        <v>0</v>
      </c>
      <c r="G191" s="2">
        <f t="shared" si="0"/>
        <v>3669.2629000000002</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3113.29</v>
      </c>
      <c r="D192" s="1">
        <f>'PR-RAS'!E196</f>
        <v>2626.44</v>
      </c>
      <c r="E192" s="1">
        <v>0</v>
      </c>
      <c r="F192" s="1">
        <v>0</v>
      </c>
      <c r="G192" s="2">
        <f t="shared" si="0"/>
        <v>1597.9384700000001</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3113.29</v>
      </c>
      <c r="D206" s="1">
        <f>'PR-RAS'!E210</f>
        <v>2626.44</v>
      </c>
      <c r="E206" s="1">
        <v>0</v>
      </c>
      <c r="F206" s="1">
        <v>0</v>
      </c>
      <c r="G206" s="2">
        <f t="shared" si="0"/>
        <v>1715.06485</v>
      </c>
      <c r="H206" s="2">
        <f t="shared" si="1"/>
        <v>0.73000000000001819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1205.01</v>
      </c>
      <c r="D207" s="1">
        <f>'PR-RAS'!E211</f>
        <v>704.86</v>
      </c>
      <c r="E207" s="1">
        <v>0</v>
      </c>
      <c r="F207" s="1">
        <v>0</v>
      </c>
      <c r="G207" s="2">
        <f t="shared" si="0"/>
        <v>538.63437999999996</v>
      </c>
      <c r="H207" s="2">
        <f t="shared" si="1"/>
        <v>0.14999999999997726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1908.28</v>
      </c>
      <c r="D209" s="1">
        <f>'PR-RAS'!E213</f>
        <v>1912.29</v>
      </c>
      <c r="E209" s="1">
        <v>0</v>
      </c>
      <c r="F209" s="1">
        <v>0</v>
      </c>
      <c r="G209" s="2">
        <f t="shared" si="0"/>
        <v>1192.4348799999998</v>
      </c>
      <c r="H209" s="2">
        <f t="shared" si="1"/>
        <v>0.56999999999993634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9.2899999999999991</v>
      </c>
      <c r="E210" s="1">
        <v>0</v>
      </c>
      <c r="F210" s="1">
        <v>0</v>
      </c>
      <c r="G210" s="2">
        <f t="shared" si="0"/>
        <v>3.8832199999999997</v>
      </c>
      <c r="H210" s="2">
        <f t="shared" si="1"/>
        <v>0.28999999999999915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10324.17</v>
      </c>
      <c r="D248" s="1">
        <f>'PR-RAS'!E252</f>
        <v>54811.88</v>
      </c>
      <c r="E248" s="1">
        <v>0</v>
      </c>
      <c r="F248" s="1">
        <v>0</v>
      </c>
      <c r="G248" s="2">
        <f t="shared" si="0"/>
        <v>29627.138709999999</v>
      </c>
      <c r="H248" s="2">
        <f t="shared" si="1"/>
        <v>0.2900000000026921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10324.17</v>
      </c>
      <c r="D255" s="1">
        <f>'PR-RAS'!E259</f>
        <v>54811.88</v>
      </c>
      <c r="E255" s="1">
        <v>0</v>
      </c>
      <c r="F255" s="1">
        <v>0</v>
      </c>
      <c r="G255" s="2">
        <f t="shared" si="0"/>
        <v>30466.774219999999</v>
      </c>
      <c r="H255" s="2">
        <f t="shared" si="1"/>
        <v>0.2900000000026921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10324.17</v>
      </c>
      <c r="D257" s="1">
        <f>'PR-RAS'!E261</f>
        <v>54811.88</v>
      </c>
      <c r="E257" s="1">
        <v>0</v>
      </c>
      <c r="F257" s="1">
        <v>0</v>
      </c>
      <c r="G257" s="2">
        <f t="shared" si="0"/>
        <v>30706.67008</v>
      </c>
      <c r="H257" s="2">
        <f t="shared" si="1"/>
        <v>0.2900000000026921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980.73</v>
      </c>
      <c r="E259" s="1">
        <v>0</v>
      </c>
      <c r="F259" s="1">
        <v>0</v>
      </c>
      <c r="G259" s="2">
        <f t="shared" si="0"/>
        <v>506.05668000000003</v>
      </c>
      <c r="H259" s="2">
        <f t="shared" si="1"/>
        <v>0.26999999999998181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980.73</v>
      </c>
      <c r="E260" s="1">
        <v>0</v>
      </c>
      <c r="F260" s="1">
        <v>0</v>
      </c>
      <c r="G260" s="2">
        <f t="shared" si="0"/>
        <v>508.01814000000002</v>
      </c>
      <c r="H260" s="2">
        <f t="shared" si="1"/>
        <v>0.26999999999998181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980.73</v>
      </c>
      <c r="E262" s="1">
        <v>0</v>
      </c>
      <c r="F262" s="1">
        <v>0</v>
      </c>
      <c r="G262" s="2">
        <f t="shared" si="0"/>
        <v>511.94106000000005</v>
      </c>
      <c r="H262" s="2">
        <f t="shared" si="1"/>
        <v>0.26999999999998181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1405813.3599999999</v>
      </c>
      <c r="D285" s="1">
        <f>'PR-RAS'!E289</f>
        <v>1686195.18</v>
      </c>
      <c r="E285" s="1">
        <v>0</v>
      </c>
      <c r="F285" s="1">
        <v>0</v>
      </c>
      <c r="G285" s="2">
        <f t="shared" si="8"/>
        <v>1357009.8564799998</v>
      </c>
      <c r="H285" s="2">
        <f t="shared" si="9"/>
        <v>0.53999999980442226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114608.98999999999</v>
      </c>
      <c r="E286" s="1">
        <v>0</v>
      </c>
      <c r="F286" s="1">
        <v>0</v>
      </c>
      <c r="G286" s="2">
        <f t="shared" si="8"/>
        <v>65327.124299999989</v>
      </c>
      <c r="H286" s="2">
        <f t="shared" si="9"/>
        <v>1.0000000009313226E-2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4557.5700000000652</v>
      </c>
      <c r="D287" s="1">
        <f>'PR-RAS'!E291</f>
        <v>0</v>
      </c>
      <c r="E287" s="1">
        <v>0</v>
      </c>
      <c r="F287" s="1">
        <v>0</v>
      </c>
      <c r="G287" s="2">
        <f t="shared" si="8"/>
        <v>1303.4650200000185</v>
      </c>
      <c r="H287" s="2">
        <f t="shared" si="9"/>
        <v>0.42999999993480742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31701.31</v>
      </c>
      <c r="D288" s="1">
        <f>'PR-RAS'!E292</f>
        <v>27143.74</v>
      </c>
      <c r="E288" s="1">
        <v>0</v>
      </c>
      <c r="F288" s="1">
        <v>0</v>
      </c>
      <c r="G288" s="2">
        <f t="shared" si="8"/>
        <v>24678.782729999999</v>
      </c>
      <c r="H288" s="2">
        <f t="shared" si="9"/>
        <v>0.56999999999970896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26110.81</v>
      </c>
      <c r="D290" s="1">
        <f>'PR-RAS'!E294</f>
        <v>21827.05</v>
      </c>
      <c r="E290" s="1">
        <v>0</v>
      </c>
      <c r="F290" s="1">
        <v>0</v>
      </c>
      <c r="G290" s="2">
        <f t="shared" si="8"/>
        <v>20162.058990000001</v>
      </c>
      <c r="H290" s="2">
        <f t="shared" si="9"/>
        <v>0.23999999999796273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3819.36</v>
      </c>
      <c r="D291" s="1">
        <f>'PR-RAS'!E295</f>
        <v>4199.2299999999996</v>
      </c>
      <c r="E291" s="1">
        <v>0</v>
      </c>
      <c r="F291" s="1">
        <v>0</v>
      </c>
      <c r="G291" s="2">
        <f t="shared" si="8"/>
        <v>3543.1677999999997</v>
      </c>
      <c r="H291" s="2">
        <f t="shared" si="9"/>
        <v>0.58999999999969077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231.73</v>
      </c>
      <c r="D293" s="1">
        <f>'PR-RAS'!E298</f>
        <v>0</v>
      </c>
      <c r="E293" s="1">
        <v>0</v>
      </c>
      <c r="F293" s="1">
        <v>0</v>
      </c>
      <c r="G293" s="2">
        <f t="shared" si="8"/>
        <v>67.665159999999986</v>
      </c>
      <c r="H293" s="2">
        <f t="shared" si="9"/>
        <v>0.27000000000001023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231.73</v>
      </c>
      <c r="D306" s="1">
        <f>'PR-RAS'!E311</f>
        <v>0</v>
      </c>
      <c r="E306" s="1">
        <v>0</v>
      </c>
      <c r="F306" s="1">
        <v>0</v>
      </c>
      <c r="G306" s="2">
        <f t="shared" si="8"/>
        <v>70.67765</v>
      </c>
      <c r="H306" s="2">
        <f t="shared" si="9"/>
        <v>0.27000000000001023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231.73</v>
      </c>
      <c r="D307" s="1">
        <f>'PR-RAS'!E312</f>
        <v>0</v>
      </c>
      <c r="E307" s="1">
        <v>0</v>
      </c>
      <c r="F307" s="1">
        <v>0</v>
      </c>
      <c r="G307" s="2">
        <f t="shared" si="8"/>
        <v>70.909379999999999</v>
      </c>
      <c r="H307" s="2">
        <f t="shared" si="9"/>
        <v>0.27000000000001023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231.73</v>
      </c>
      <c r="D308" s="1">
        <f>'PR-RAS'!E313</f>
        <v>0</v>
      </c>
      <c r="E308" s="1">
        <v>0</v>
      </c>
      <c r="F308" s="1">
        <v>0</v>
      </c>
      <c r="G308" s="2">
        <f t="shared" si="8"/>
        <v>71.141109999999998</v>
      </c>
      <c r="H308" s="2">
        <f t="shared" si="9"/>
        <v>0.27000000000001023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48883.69</v>
      </c>
      <c r="D345" s="1">
        <f>'PR-RAS'!E350</f>
        <v>29524.52</v>
      </c>
      <c r="E345" s="1">
        <v>0</v>
      </c>
      <c r="F345" s="1">
        <v>0</v>
      </c>
      <c r="G345" s="2">
        <f t="shared" si="8"/>
        <v>37128.859120000001</v>
      </c>
      <c r="H345" s="2">
        <f t="shared" si="9"/>
        <v>0.78999999999723514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48883.69</v>
      </c>
      <c r="D358" s="1">
        <f>'PR-RAS'!E363</f>
        <v>29524.52</v>
      </c>
      <c r="E358" s="1">
        <v>0</v>
      </c>
      <c r="F358" s="1">
        <v>0</v>
      </c>
      <c r="G358" s="2">
        <f t="shared" si="8"/>
        <v>38531.98461</v>
      </c>
      <c r="H358" s="2">
        <f t="shared" si="9"/>
        <v>0.78999999999723514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12714.85</v>
      </c>
      <c r="D359" s="1">
        <f>'PR-RAS'!E364</f>
        <v>0</v>
      </c>
      <c r="E359" s="1">
        <v>0</v>
      </c>
      <c r="F359" s="1">
        <v>0</v>
      </c>
      <c r="G359" s="2">
        <f t="shared" si="8"/>
        <v>4551.9162999999999</v>
      </c>
      <c r="H359" s="2">
        <f t="shared" si="9"/>
        <v>0.1499999999996362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12714.85</v>
      </c>
      <c r="D361" s="1">
        <f>'PR-RAS'!E366</f>
        <v>0</v>
      </c>
      <c r="E361" s="1">
        <v>0</v>
      </c>
      <c r="F361" s="1">
        <v>0</v>
      </c>
      <c r="G361" s="2">
        <f t="shared" si="8"/>
        <v>4577.3459999999995</v>
      </c>
      <c r="H361" s="2">
        <f t="shared" si="9"/>
        <v>0.1499999999996362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13058.06</v>
      </c>
      <c r="D364" s="1">
        <f>'PR-RAS'!E369</f>
        <v>6254.93</v>
      </c>
      <c r="E364" s="1">
        <v>0</v>
      </c>
      <c r="F364" s="1">
        <v>0</v>
      </c>
      <c r="G364" s="2">
        <f t="shared" si="8"/>
        <v>9281.1549599999998</v>
      </c>
      <c r="H364" s="2">
        <f t="shared" si="9"/>
        <v>0.12999999999919964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11636.53</v>
      </c>
      <c r="D365" s="1">
        <f>'PR-RAS'!E370</f>
        <v>618.75</v>
      </c>
      <c r="E365" s="1">
        <v>0</v>
      </c>
      <c r="F365" s="1">
        <v>0</v>
      </c>
      <c r="G365" s="2">
        <f t="shared" si="8"/>
        <v>4686.1469200000001</v>
      </c>
      <c r="H365" s="2">
        <f t="shared" si="9"/>
        <v>0.71999999999934516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225.56</v>
      </c>
      <c r="D367" s="1">
        <f>'PR-RAS'!E372</f>
        <v>1332.43</v>
      </c>
      <c r="E367" s="1">
        <v>0</v>
      </c>
      <c r="F367" s="1">
        <v>0</v>
      </c>
      <c r="G367" s="2">
        <f t="shared" si="8"/>
        <v>1057.89372</v>
      </c>
      <c r="H367" s="2">
        <f t="shared" si="9"/>
        <v>0.87000000000006139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1195.97</v>
      </c>
      <c r="D370" s="1">
        <f>'PR-RAS'!E375</f>
        <v>1537.5</v>
      </c>
      <c r="E370" s="1">
        <v>0</v>
      </c>
      <c r="F370" s="1">
        <v>0</v>
      </c>
      <c r="G370" s="2">
        <f t="shared" si="8"/>
        <v>1575.98793</v>
      </c>
      <c r="H370" s="2">
        <f t="shared" si="9"/>
        <v>0.52999999999997272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2766.25</v>
      </c>
      <c r="E371" s="1">
        <v>0</v>
      </c>
      <c r="F371" s="1">
        <v>0</v>
      </c>
      <c r="G371" s="2">
        <f t="shared" si="8"/>
        <v>2047.0249999999999</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23110.78</v>
      </c>
      <c r="D378" s="1">
        <f>'PR-RAS'!E383</f>
        <v>23269.59</v>
      </c>
      <c r="E378" s="1">
        <v>0</v>
      </c>
      <c r="F378" s="1">
        <v>0</v>
      </c>
      <c r="G378" s="2">
        <f t="shared" si="8"/>
        <v>26258.034919999998</v>
      </c>
      <c r="H378" s="2">
        <f t="shared" si="9"/>
        <v>0.63000000000101863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23110.78</v>
      </c>
      <c r="D379" s="1">
        <f>'PR-RAS'!E384</f>
        <v>23269.59</v>
      </c>
      <c r="E379" s="1">
        <v>0</v>
      </c>
      <c r="F379" s="1">
        <v>0</v>
      </c>
      <c r="G379" s="2">
        <f t="shared" si="8"/>
        <v>26327.684879999997</v>
      </c>
      <c r="H379" s="2">
        <f t="shared" si="9"/>
        <v>0.63000000000101863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48651.96</v>
      </c>
      <c r="D403" s="1">
        <f>'PR-RAS'!E408</f>
        <v>29524.52</v>
      </c>
      <c r="E403" s="1">
        <v>0</v>
      </c>
      <c r="F403" s="1">
        <v>0</v>
      </c>
      <c r="G403" s="2">
        <f t="shared" si="8"/>
        <v>43295.802000000003</v>
      </c>
      <c r="H403" s="2">
        <f t="shared" si="9"/>
        <v>0.52000000000043656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16420.97</v>
      </c>
      <c r="D405" s="1">
        <f>'PR-RAS'!E410</f>
        <v>65072.93</v>
      </c>
      <c r="E405" s="1">
        <v>0</v>
      </c>
      <c r="F405" s="1">
        <v>0</v>
      </c>
      <c r="G405" s="2">
        <f t="shared" si="8"/>
        <v>59212.99932000001</v>
      </c>
      <c r="H405" s="2">
        <f t="shared" si="9"/>
        <v>9.9999999998544808E-2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557.70000000000005</v>
      </c>
      <c r="D406" s="1">
        <f>'PR-RAS'!E411</f>
        <v>557.70000000000005</v>
      </c>
      <c r="E406" s="1">
        <v>0</v>
      </c>
      <c r="F406" s="1">
        <v>0</v>
      </c>
      <c r="G406" s="2">
        <f t="shared" si="8"/>
        <v>677.60550000000012</v>
      </c>
      <c r="H406" s="2">
        <f t="shared" si="9"/>
        <v>0.59999999999990905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1401487.5199999998</v>
      </c>
      <c r="D407" s="1">
        <f>'PR-RAS'!E412</f>
        <v>1800804.17</v>
      </c>
      <c r="E407" s="1">
        <v>0</v>
      </c>
      <c r="F407" s="1">
        <v>0</v>
      </c>
      <c r="G407" s="2">
        <f t="shared" si="8"/>
        <v>2031256.9191599998</v>
      </c>
      <c r="H407" s="2">
        <f t="shared" si="9"/>
        <v>0.65000000013969839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1454697.0499999998</v>
      </c>
      <c r="D408" s="1">
        <f>'PR-RAS'!E413</f>
        <v>1715719.7</v>
      </c>
      <c r="E408" s="1">
        <v>0</v>
      </c>
      <c r="F408" s="1">
        <v>0</v>
      </c>
      <c r="G408" s="2">
        <f t="shared" si="8"/>
        <v>1988657.5351499997</v>
      </c>
      <c r="H408" s="2">
        <f t="shared" si="9"/>
        <v>0.34999999986030161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85084.469999999972</v>
      </c>
      <c r="E409" s="1">
        <v>0</v>
      </c>
      <c r="F409" s="1">
        <v>0</v>
      </c>
      <c r="G409" s="2">
        <f t="shared" si="8"/>
        <v>69428.927519999968</v>
      </c>
      <c r="H409" s="2">
        <f t="shared" si="9"/>
        <v>0.46999999997206032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53209.530000000028</v>
      </c>
      <c r="D410" s="1">
        <f>'PR-RAS'!E415</f>
        <v>0</v>
      </c>
      <c r="E410" s="1">
        <v>0</v>
      </c>
      <c r="F410" s="1">
        <v>0</v>
      </c>
      <c r="G410" s="2">
        <f t="shared" si="8"/>
        <v>21762.69777000001</v>
      </c>
      <c r="H410" s="2">
        <f t="shared" si="9"/>
        <v>0.46999999997206032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15280.34</v>
      </c>
      <c r="D411" s="1">
        <f>'PR-RAS'!E416</f>
        <v>0</v>
      </c>
      <c r="E411" s="1">
        <v>0</v>
      </c>
      <c r="F411" s="1">
        <v>0</v>
      </c>
      <c r="G411" s="2">
        <f t="shared" si="8"/>
        <v>6264.9393999999993</v>
      </c>
      <c r="H411" s="2">
        <f t="shared" si="9"/>
        <v>0.34000000000014552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37929.19</v>
      </c>
      <c r="E412" s="1">
        <v>0</v>
      </c>
      <c r="F412" s="1">
        <v>0</v>
      </c>
      <c r="G412" s="2">
        <f t="shared" si="8"/>
        <v>31177.794180000001</v>
      </c>
      <c r="H412" s="2">
        <f t="shared" si="9"/>
        <v>0.19000000000232831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26668.510000000002</v>
      </c>
      <c r="D413" s="1">
        <f>'PR-RAS'!E418</f>
        <v>22384.75</v>
      </c>
      <c r="E413" s="1">
        <v>0</v>
      </c>
      <c r="F413" s="1">
        <v>0</v>
      </c>
      <c r="G413" s="2">
        <f t="shared" si="8"/>
        <v>29432.460120000003</v>
      </c>
      <c r="H413" s="2">
        <f t="shared" si="9"/>
        <v>0.73999999999796273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1401487.5199999998</v>
      </c>
      <c r="D633" s="1">
        <f>'PR-RAS'!E639</f>
        <v>1800804.17</v>
      </c>
      <c r="E633" s="1">
        <v>0</v>
      </c>
      <c r="F633" s="1">
        <v>0</v>
      </c>
      <c r="G633" s="2">
        <f t="shared" si="10"/>
        <v>3161956.5835199999</v>
      </c>
      <c r="H633" s="2">
        <f t="shared" si="11"/>
        <v>0.65000000013969839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1454697.0499999998</v>
      </c>
      <c r="D634" s="1">
        <f>'PR-RAS'!E640</f>
        <v>1715719.7</v>
      </c>
      <c r="E634" s="1">
        <v>0</v>
      </c>
      <c r="F634" s="1">
        <v>0</v>
      </c>
      <c r="G634" s="2">
        <f t="shared" si="10"/>
        <v>3092924.3728499995</v>
      </c>
      <c r="H634" s="2">
        <f t="shared" si="11"/>
        <v>0.34999999986030161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85084.469999999972</v>
      </c>
      <c r="E635" s="1">
        <v>0</v>
      </c>
      <c r="F635" s="1">
        <v>0</v>
      </c>
      <c r="G635" s="2">
        <f t="shared" si="10"/>
        <v>107887.10795999996</v>
      </c>
      <c r="H635" s="2">
        <f t="shared" si="11"/>
        <v>0.46999999997206032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53209.530000000028</v>
      </c>
      <c r="D636" s="1">
        <f>'PR-RAS'!E642</f>
        <v>0</v>
      </c>
      <c r="E636" s="1">
        <v>0</v>
      </c>
      <c r="F636" s="1">
        <v>0</v>
      </c>
      <c r="G636" s="2">
        <f t="shared" si="10"/>
        <v>33788.051550000018</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15280.34</v>
      </c>
      <c r="D637" s="1">
        <f>'PR-RAS'!E643</f>
        <v>0</v>
      </c>
      <c r="E637" s="1">
        <v>0</v>
      </c>
      <c r="F637" s="1">
        <v>0</v>
      </c>
      <c r="G637" s="2">
        <f t="shared" si="10"/>
        <v>9718.2962399999997</v>
      </c>
      <c r="H637" s="2">
        <f t="shared" si="11"/>
        <v>0.34000000000014552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37929.19</v>
      </c>
      <c r="E638" s="1">
        <v>0</v>
      </c>
      <c r="F638" s="1">
        <v>0</v>
      </c>
      <c r="G638" s="2">
        <f t="shared" si="10"/>
        <v>48321.788060000006</v>
      </c>
      <c r="H638" s="2">
        <f t="shared" si="11"/>
        <v>0.19000000000232831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47155.27999999997</v>
      </c>
      <c r="E639" s="1">
        <v>0</v>
      </c>
      <c r="F639" s="1">
        <v>0</v>
      </c>
      <c r="G639" s="2">
        <f t="shared" si="10"/>
        <v>60170.137279999959</v>
      </c>
      <c r="H639" s="2">
        <f t="shared" si="11"/>
        <v>0.27999999996973202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37929.190000000031</v>
      </c>
      <c r="D640" s="1">
        <f>'PR-RAS'!E646</f>
        <v>0</v>
      </c>
      <c r="E640" s="1">
        <v>0</v>
      </c>
      <c r="F640" s="1">
        <v>0</v>
      </c>
      <c r="G640" s="2">
        <f t="shared" si="10"/>
        <v>24236.752410000019</v>
      </c>
      <c r="H640" s="2">
        <f t="shared" si="11"/>
        <v>0.19000000003143214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104079.81</v>
      </c>
      <c r="D641" s="1">
        <f>'PR-RAS'!E647</f>
        <v>126326.72</v>
      </c>
      <c r="E641" s="1">
        <v>0</v>
      </c>
      <c r="F641" s="1">
        <v>0</v>
      </c>
      <c r="G641" s="2">
        <f t="shared" si="10"/>
        <v>228309.28</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23578.16</v>
      </c>
      <c r="D642" s="1">
        <f>'PR-RAS'!E649</f>
        <v>19862.28</v>
      </c>
      <c r="E642" s="1">
        <v>0</v>
      </c>
      <c r="F642" s="1">
        <v>0</v>
      </c>
      <c r="G642" s="2">
        <f t="shared" si="10"/>
        <v>40577.043519999999</v>
      </c>
      <c r="H642" s="2">
        <f t="shared" si="11"/>
        <v>0.43999999999869033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801455.72</v>
      </c>
      <c r="D643" s="1">
        <f>'PR-RAS'!E650</f>
        <v>693164.59</v>
      </c>
      <c r="E643" s="1">
        <v>0</v>
      </c>
      <c r="F643" s="1">
        <v>0</v>
      </c>
      <c r="G643" s="2">
        <f t="shared" si="10"/>
        <v>1404557.9058000001</v>
      </c>
      <c r="H643" s="2">
        <f t="shared" si="11"/>
        <v>0.69000000006053597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805171.6</v>
      </c>
      <c r="D644" s="1">
        <f>'PR-RAS'!E651</f>
        <v>642189.16</v>
      </c>
      <c r="E644" s="1">
        <v>0</v>
      </c>
      <c r="F644" s="1">
        <v>0</v>
      </c>
      <c r="G644" s="2">
        <f t="shared" si="10"/>
        <v>1343580.5985600001</v>
      </c>
      <c r="H644" s="2">
        <f t="shared" si="11"/>
        <v>0.56000000005587935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19862.280000000028</v>
      </c>
      <c r="D645" s="1">
        <f>'PR-RAS'!E652</f>
        <v>70837.709999999963</v>
      </c>
      <c r="E645" s="1">
        <v>0</v>
      </c>
      <c r="F645" s="1">
        <v>0</v>
      </c>
      <c r="G645" s="2">
        <f t="shared" si="10"/>
        <v>104030.27879999997</v>
      </c>
      <c r="H645" s="2">
        <f t="shared" si="11"/>
        <v>0.57000000006519258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68</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54</v>
      </c>
      <c r="E649" s="1">
        <v>0</v>
      </c>
      <c r="F649" s="1">
        <v>0</v>
      </c>
      <c r="G649" s="2">
        <f t="shared" si="10"/>
        <v>102.384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1000602.84</v>
      </c>
      <c r="D668" s="1">
        <f>'PR-RAS'!E675</f>
        <v>1211843.1399999999</v>
      </c>
      <c r="E668" s="1">
        <v>0</v>
      </c>
      <c r="F668" s="1">
        <v>0</v>
      </c>
      <c r="G668" s="2">
        <f t="shared" si="10"/>
        <v>2284000.8430399997</v>
      </c>
      <c r="H668" s="2">
        <f t="shared" si="11"/>
        <v>0.29999999993015081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33089.75</v>
      </c>
      <c r="D670" s="1">
        <f>'PR-RAS'!E677</f>
        <v>35641.82</v>
      </c>
      <c r="E670" s="1">
        <v>0</v>
      </c>
      <c r="F670" s="1">
        <v>0</v>
      </c>
      <c r="G670" s="2">
        <f t="shared" si="10"/>
        <v>69825.797910000008</v>
      </c>
      <c r="H670" s="2">
        <f t="shared" si="11"/>
        <v>0.43000000000029104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80903.09</v>
      </c>
      <c r="D703" s="1">
        <f>'PR-RAS'!E710</f>
        <v>79095.03</v>
      </c>
      <c r="E703" s="1">
        <v>0</v>
      </c>
      <c r="F703" s="1">
        <v>0</v>
      </c>
      <c r="G703" s="2">
        <f t="shared" si="10"/>
        <v>167843.39129999999</v>
      </c>
      <c r="H703" s="2">
        <f t="shared" si="11"/>
        <v>0.11999999999534339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2123.56</v>
      </c>
      <c r="D709" s="1">
        <f>'PR-RAS'!E716</f>
        <v>6154.66</v>
      </c>
      <c r="E709" s="1">
        <v>0</v>
      </c>
      <c r="F709" s="1">
        <v>0</v>
      </c>
      <c r="G709" s="2">
        <f t="shared" si="10"/>
        <v>10218.479039999998</v>
      </c>
      <c r="H709" s="2">
        <f t="shared" si="11"/>
        <v>0.78000000000020009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137.04</v>
      </c>
      <c r="D710" s="1">
        <f>'PR-RAS'!E717</f>
        <v>924.77</v>
      </c>
      <c r="E710" s="1">
        <v>0</v>
      </c>
      <c r="F710" s="1">
        <v>0</v>
      </c>
      <c r="G710" s="2">
        <f t="shared" si="10"/>
        <v>1408.4852199999998</v>
      </c>
      <c r="H710" s="2">
        <f t="shared" si="11"/>
        <v>0.27000000000001023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38535</v>
      </c>
      <c r="D711" s="1">
        <f>'PR-RAS'!E718</f>
        <v>41606.74</v>
      </c>
      <c r="E711" s="1">
        <v>0</v>
      </c>
      <c r="F711" s="1">
        <v>0</v>
      </c>
      <c r="G711" s="2">
        <f t="shared" si="10"/>
        <v>86441.420799999993</v>
      </c>
      <c r="H711" s="2">
        <f t="shared" si="11"/>
        <v>0.26000000000203727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7485.22</v>
      </c>
      <c r="E713" s="1">
        <v>0</v>
      </c>
      <c r="F713" s="1">
        <v>0</v>
      </c>
      <c r="G713" s="2">
        <f t="shared" si="10"/>
        <v>10658.95328</v>
      </c>
      <c r="H713" s="2">
        <f t="shared" si="11"/>
        <v>0.22000000000025466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2834.78</v>
      </c>
      <c r="D715" s="1">
        <f>'PR-RAS'!E722</f>
        <v>5277.41</v>
      </c>
      <c r="E715" s="1">
        <v>0</v>
      </c>
      <c r="F715" s="1">
        <v>0</v>
      </c>
      <c r="G715" s="2">
        <f t="shared" si="10"/>
        <v>9560.1743999999999</v>
      </c>
      <c r="H715" s="2">
        <f t="shared" si="11"/>
        <v>0.62999999999965439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1337.47</v>
      </c>
      <c r="D716" s="1">
        <f>'PR-RAS'!E723</f>
        <v>1973.2</v>
      </c>
      <c r="E716" s="1">
        <v>0</v>
      </c>
      <c r="F716" s="1">
        <v>0</v>
      </c>
      <c r="G716" s="2">
        <f t="shared" si="10"/>
        <v>3777.9670499999997</v>
      </c>
      <c r="H716" s="2">
        <f t="shared" si="11"/>
        <v>0.67000000000007276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10630.71</v>
      </c>
      <c r="D718" s="1">
        <f>'PR-RAS'!E725</f>
        <v>5378.33</v>
      </c>
      <c r="E718" s="1">
        <v>0</v>
      </c>
      <c r="F718" s="1">
        <v>0</v>
      </c>
      <c r="G718" s="2">
        <f t="shared" si="10"/>
        <v>15334.744289999999</v>
      </c>
      <c r="H718" s="2">
        <f t="shared" si="11"/>
        <v>0.62000000000080036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10324.17</v>
      </c>
      <c r="D821" s="1">
        <f>'PR-RAS'!E828</f>
        <v>54811.88</v>
      </c>
      <c r="E821" s="1">
        <v>0</v>
      </c>
      <c r="F821" s="1">
        <v>0</v>
      </c>
      <c r="G821" s="2">
        <f t="shared" si="18"/>
        <v>98357.302599999995</v>
      </c>
      <c r="H821" s="2">
        <f t="shared" si="19"/>
        <v>0.2900000000026921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798767.96999999986</v>
      </c>
      <c r="D984" s="6">
        <f>BILANCA!E6</f>
        <v>729151.96</v>
      </c>
      <c r="E984" s="6">
        <v>0</v>
      </c>
      <c r="F984" s="6">
        <v>0</v>
      </c>
      <c r="G984" s="7">
        <f t="shared" ref="G984:G1241" si="22">B984/1000*C984+B984/500*D984</f>
        <v>2257.0718900000002</v>
      </c>
      <c r="H984" s="7">
        <f t="shared" si="19"/>
        <v>7.0000000181607902E-2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635269.8899999999</v>
      </c>
      <c r="D985" s="1">
        <f>BILANCA!E7</f>
        <v>495651.75999999995</v>
      </c>
      <c r="E985" s="1">
        <v>0</v>
      </c>
      <c r="F985" s="1">
        <v>0</v>
      </c>
      <c r="G985" s="2">
        <f t="shared" si="22"/>
        <v>3253.1468199999999</v>
      </c>
      <c r="H985" s="2">
        <f t="shared" si="19"/>
        <v>0.35000000015133992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634718.42999999993</v>
      </c>
      <c r="D990" s="1">
        <f>BILANCA!E12</f>
        <v>495100.29999999993</v>
      </c>
      <c r="E990" s="1">
        <v>0</v>
      </c>
      <c r="F990" s="1">
        <v>0</v>
      </c>
      <c r="G990" s="2">
        <f t="shared" si="22"/>
        <v>11374.433209999999</v>
      </c>
      <c r="H990" s="2">
        <f t="shared" si="19"/>
        <v>0.72999999986495823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284454.65999999992</v>
      </c>
      <c r="D991" s="1">
        <f>BILANCA!E13</f>
        <v>271809.03999999992</v>
      </c>
      <c r="E991" s="1">
        <v>0</v>
      </c>
      <c r="F991" s="1">
        <v>0</v>
      </c>
      <c r="G991" s="2">
        <f t="shared" si="22"/>
        <v>6624.5819199999987</v>
      </c>
      <c r="H991" s="2">
        <f t="shared" si="19"/>
        <v>0.38000000000465661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1011649.32</v>
      </c>
      <c r="D993" s="1">
        <f>BILANCA!E15</f>
        <v>1011649.32</v>
      </c>
      <c r="E993" s="1">
        <v>0</v>
      </c>
      <c r="F993" s="1">
        <v>0</v>
      </c>
      <c r="G993" s="2">
        <f t="shared" si="22"/>
        <v>30349.479599999999</v>
      </c>
      <c r="H993" s="2">
        <f t="shared" si="19"/>
        <v>0.63999999989755452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727194.66</v>
      </c>
      <c r="D996" s="1">
        <f>BILANCA!E18</f>
        <v>739840.28</v>
      </c>
      <c r="E996" s="1">
        <v>0</v>
      </c>
      <c r="F996" s="1">
        <v>0</v>
      </c>
      <c r="G996" s="2">
        <f t="shared" si="22"/>
        <v>28689.377860000001</v>
      </c>
      <c r="H996" s="2">
        <f t="shared" si="19"/>
        <v>0.61999999999534339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292281.88</v>
      </c>
      <c r="D997" s="1">
        <f>BILANCA!E19</f>
        <v>163058.16000000003</v>
      </c>
      <c r="E997" s="1">
        <v>0</v>
      </c>
      <c r="F997" s="1">
        <v>0</v>
      </c>
      <c r="G997" s="2">
        <f t="shared" si="22"/>
        <v>8657.5748000000021</v>
      </c>
      <c r="H997" s="2">
        <f t="shared" si="19"/>
        <v>0.28000000002793968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441982.27</v>
      </c>
      <c r="D998" s="1">
        <f>BILANCA!E20</f>
        <v>502459.15</v>
      </c>
      <c r="E998" s="1">
        <v>0</v>
      </c>
      <c r="F998" s="1">
        <v>0</v>
      </c>
      <c r="G998" s="2">
        <f t="shared" si="22"/>
        <v>21703.508549999999</v>
      </c>
      <c r="H998" s="2">
        <f t="shared" si="19"/>
        <v>0.42000000004190952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25728.52</v>
      </c>
      <c r="D999" s="1">
        <f>BILANCA!E21</f>
        <v>25728.52</v>
      </c>
      <c r="E999" s="1">
        <v>0</v>
      </c>
      <c r="F999" s="1">
        <v>0</v>
      </c>
      <c r="G999" s="2">
        <f t="shared" si="22"/>
        <v>1234.9689599999999</v>
      </c>
      <c r="H999" s="2">
        <f t="shared" si="19"/>
        <v>0.95999999999912689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17533.63</v>
      </c>
      <c r="D1000" s="1">
        <f>BILANCA!E22</f>
        <v>18866.060000000001</v>
      </c>
      <c r="E1000" s="1">
        <v>0</v>
      </c>
      <c r="F1000" s="1">
        <v>0</v>
      </c>
      <c r="G1000" s="2">
        <f t="shared" si="22"/>
        <v>939.51775000000009</v>
      </c>
      <c r="H1000" s="2">
        <f t="shared" si="19"/>
        <v>0.43000000000029104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6019.27</v>
      </c>
      <c r="D1001" s="1">
        <f>BILANCA!E23</f>
        <v>6019.27</v>
      </c>
      <c r="E1001" s="1">
        <v>0</v>
      </c>
      <c r="F1001" s="1">
        <v>0</v>
      </c>
      <c r="G1001" s="2">
        <f t="shared" si="22"/>
        <v>325.04058000000003</v>
      </c>
      <c r="H1001" s="2">
        <f t="shared" si="19"/>
        <v>0.54000000000087311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89852.21</v>
      </c>
      <c r="D1002" s="1">
        <f>BILANCA!E24</f>
        <v>89852.21</v>
      </c>
      <c r="E1002" s="1">
        <v>0</v>
      </c>
      <c r="F1002" s="1">
        <v>0</v>
      </c>
      <c r="G1002" s="2">
        <f t="shared" si="22"/>
        <v>5121.5759699999999</v>
      </c>
      <c r="H1002" s="2">
        <f t="shared" si="19"/>
        <v>0.42000000001280569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32121.09</v>
      </c>
      <c r="D1003" s="1">
        <f>BILANCA!E25</f>
        <v>31527.200000000001</v>
      </c>
      <c r="E1003" s="1">
        <v>0</v>
      </c>
      <c r="F1003" s="1">
        <v>0</v>
      </c>
      <c r="G1003" s="2">
        <f t="shared" si="22"/>
        <v>1903.5097999999998</v>
      </c>
      <c r="H1003" s="2">
        <f t="shared" si="19"/>
        <v>0.29000000000087311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58543.38</v>
      </c>
      <c r="D1004" s="1">
        <f>BILANCA!E26</f>
        <v>61309.63</v>
      </c>
      <c r="E1004" s="1">
        <v>0</v>
      </c>
      <c r="F1004" s="1">
        <v>0</v>
      </c>
      <c r="G1004" s="2">
        <f t="shared" si="22"/>
        <v>3804.4154400000002</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379498.49</v>
      </c>
      <c r="D1006" s="1">
        <f>BILANCA!E28</f>
        <v>572703.88</v>
      </c>
      <c r="E1006" s="1">
        <v>0</v>
      </c>
      <c r="F1006" s="1">
        <v>0</v>
      </c>
      <c r="G1006" s="2">
        <f t="shared" si="22"/>
        <v>35072.84375</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51238.919999999991</v>
      </c>
      <c r="D1013" s="1">
        <f>BILANCA!E35</f>
        <v>53490.13</v>
      </c>
      <c r="E1013" s="1">
        <v>0</v>
      </c>
      <c r="F1013" s="1">
        <v>0</v>
      </c>
      <c r="G1013" s="2">
        <f t="shared" si="22"/>
        <v>4746.5753999999997</v>
      </c>
      <c r="H1013" s="2">
        <f t="shared" si="19"/>
        <v>0.21000000000640284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85455.54</v>
      </c>
      <c r="D1014" s="1">
        <f>BILANCA!E36</f>
        <v>108725.13</v>
      </c>
      <c r="E1014" s="1">
        <v>0</v>
      </c>
      <c r="F1014" s="1">
        <v>0</v>
      </c>
      <c r="G1014" s="2">
        <f t="shared" si="22"/>
        <v>9390.0797999999995</v>
      </c>
      <c r="H1014" s="2">
        <f t="shared" si="19"/>
        <v>0.59000000001105946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4549.9799999999996</v>
      </c>
      <c r="D1015" s="1">
        <f>BILANCA!E37</f>
        <v>4549.9799999999996</v>
      </c>
      <c r="E1015" s="1">
        <v>0</v>
      </c>
      <c r="F1015" s="1">
        <v>0</v>
      </c>
      <c r="G1015" s="2">
        <f t="shared" si="22"/>
        <v>436.79807999999997</v>
      </c>
      <c r="H1015" s="2">
        <f t="shared" si="19"/>
        <v>4.0000000000873115E-2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38766.6</v>
      </c>
      <c r="D1018" s="1">
        <f>BILANCA!E40</f>
        <v>59784.98</v>
      </c>
      <c r="E1018" s="1">
        <v>0</v>
      </c>
      <c r="F1018" s="1">
        <v>0</v>
      </c>
      <c r="G1018" s="2">
        <f t="shared" si="22"/>
        <v>5541.7796000000008</v>
      </c>
      <c r="H1018" s="2">
        <f t="shared" si="19"/>
        <v>0.41999999999825377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6742.9699999999993</v>
      </c>
      <c r="D1023" s="1">
        <f>BILANCA!E45</f>
        <v>6742.9699999999993</v>
      </c>
      <c r="E1023" s="1">
        <v>0</v>
      </c>
      <c r="F1023" s="1">
        <v>0</v>
      </c>
      <c r="G1023" s="2">
        <f t="shared" si="22"/>
        <v>809.15639999999996</v>
      </c>
      <c r="H1023" s="2">
        <f t="shared" si="19"/>
        <v>6.0000000001309672E-2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6558.32</v>
      </c>
      <c r="D1025" s="1">
        <f>BILANCA!E47</f>
        <v>6558.32</v>
      </c>
      <c r="E1025" s="1">
        <v>0</v>
      </c>
      <c r="F1025" s="1">
        <v>0</v>
      </c>
      <c r="G1025" s="2">
        <f t="shared" si="22"/>
        <v>826.34831999999994</v>
      </c>
      <c r="H1025" s="2">
        <f t="shared" si="19"/>
        <v>0.63999999999941792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184.65</v>
      </c>
      <c r="D1026" s="1">
        <f>BILANCA!E48</f>
        <v>184.65</v>
      </c>
      <c r="E1026" s="1">
        <v>0</v>
      </c>
      <c r="F1026" s="1">
        <v>0</v>
      </c>
      <c r="G1026" s="2">
        <f t="shared" si="22"/>
        <v>23.819849999999999</v>
      </c>
      <c r="H1026" s="2">
        <f t="shared" si="19"/>
        <v>0.69999999999998863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36798.42</v>
      </c>
      <c r="D1032" s="1">
        <f>BILANCA!E54</f>
        <v>55254.14</v>
      </c>
      <c r="E1032" s="1">
        <v>0</v>
      </c>
      <c r="F1032" s="1">
        <v>0</v>
      </c>
      <c r="G1032" s="2">
        <f t="shared" si="22"/>
        <v>7218.0282999999999</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36798.42</v>
      </c>
      <c r="D1033" s="1">
        <f>BILANCA!E55</f>
        <v>55254.14</v>
      </c>
      <c r="E1033" s="1">
        <v>0</v>
      </c>
      <c r="F1033" s="1">
        <v>0</v>
      </c>
      <c r="G1033" s="2">
        <f t="shared" si="22"/>
        <v>7365.3350000000009</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551.46</v>
      </c>
      <c r="D1041" s="1">
        <f>BILANCA!E63</f>
        <v>551.46</v>
      </c>
      <c r="E1041" s="1">
        <v>0</v>
      </c>
      <c r="F1041" s="1">
        <v>0</v>
      </c>
      <c r="G1041" s="2">
        <f t="shared" si="22"/>
        <v>95.95404000000002</v>
      </c>
      <c r="H1041" s="2">
        <f t="shared" si="19"/>
        <v>0.92000000000007276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551.46</v>
      </c>
      <c r="D1044" s="1">
        <f>BILANCA!E66</f>
        <v>551.46</v>
      </c>
      <c r="E1044" s="1">
        <v>0</v>
      </c>
      <c r="F1044" s="1">
        <v>0</v>
      </c>
      <c r="G1044" s="2">
        <f t="shared" si="22"/>
        <v>100.91718</v>
      </c>
      <c r="H1044" s="2">
        <f t="shared" si="19"/>
        <v>0.92000000000007276</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163498.07999999999</v>
      </c>
      <c r="D1046" s="1">
        <f>BILANCA!E68</f>
        <v>233500.2</v>
      </c>
      <c r="E1046" s="1">
        <v>0</v>
      </c>
      <c r="F1046" s="1">
        <v>0</v>
      </c>
      <c r="G1046" s="2">
        <f t="shared" si="22"/>
        <v>39721.404240000003</v>
      </c>
      <c r="H1046" s="2">
        <f t="shared" si="19"/>
        <v>0.27999999999883585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19862.28</v>
      </c>
      <c r="D1047" s="1">
        <f>BILANCA!E69</f>
        <v>70837.710000000006</v>
      </c>
      <c r="E1047" s="1">
        <v>0</v>
      </c>
      <c r="F1047" s="1">
        <v>0</v>
      </c>
      <c r="G1047" s="2">
        <f t="shared" si="22"/>
        <v>10338.4128</v>
      </c>
      <c r="H1047" s="2">
        <f t="shared" si="19"/>
        <v>0.569999999992433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19862.28</v>
      </c>
      <c r="D1048" s="1">
        <f>BILANCA!E70</f>
        <v>70768.350000000006</v>
      </c>
      <c r="E1048" s="1">
        <v>0</v>
      </c>
      <c r="F1048" s="1">
        <v>0</v>
      </c>
      <c r="G1048" s="2">
        <f t="shared" si="22"/>
        <v>10490.9337</v>
      </c>
      <c r="H1048" s="2">
        <f t="shared" si="19"/>
        <v>0.63000000000465661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19862.28</v>
      </c>
      <c r="D1050" s="1">
        <f>BILANCA!E72</f>
        <v>70768.350000000006</v>
      </c>
      <c r="E1050" s="1">
        <v>0</v>
      </c>
      <c r="F1050" s="1">
        <v>0</v>
      </c>
      <c r="G1050" s="2">
        <f t="shared" si="22"/>
        <v>10813.731660000001</v>
      </c>
      <c r="H1050" s="2">
        <f t="shared" si="19"/>
        <v>0.63000000000465661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69.36</v>
      </c>
      <c r="E1054" s="1">
        <v>0</v>
      </c>
      <c r="F1054" s="1">
        <v>0</v>
      </c>
      <c r="G1054" s="2">
        <f t="shared" si="22"/>
        <v>9.8491199999999992</v>
      </c>
      <c r="H1054" s="2">
        <f t="shared" si="19"/>
        <v>0.35999999999999943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10639.01</v>
      </c>
      <c r="D1056" s="1">
        <f>BILANCA!E78</f>
        <v>11649.99</v>
      </c>
      <c r="E1056" s="1">
        <v>0</v>
      </c>
      <c r="F1056" s="1">
        <v>0</v>
      </c>
      <c r="G1056" s="2">
        <f t="shared" si="22"/>
        <v>2477.5462699999998</v>
      </c>
      <c r="H1056" s="2">
        <f t="shared" si="19"/>
        <v>2.0000000000436557E-2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10639.01</v>
      </c>
      <c r="D1064" s="1">
        <f>BILANCA!E86</f>
        <v>11649.99</v>
      </c>
      <c r="E1064" s="1">
        <v>0</v>
      </c>
      <c r="F1064" s="1">
        <v>0</v>
      </c>
      <c r="G1064" s="2">
        <f t="shared" si="22"/>
        <v>2749.0581899999997</v>
      </c>
      <c r="H1064" s="2">
        <f t="shared" si="19"/>
        <v>2.0000000000436557E-2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28492.13</v>
      </c>
      <c r="D1124" s="1">
        <f>BILANCA!E146</f>
        <v>24260.93</v>
      </c>
      <c r="E1124" s="1">
        <v>0</v>
      </c>
      <c r="F1124" s="1">
        <v>0</v>
      </c>
      <c r="G1124" s="2">
        <f t="shared" si="22"/>
        <v>10858.972589999999</v>
      </c>
      <c r="H1124" s="2">
        <f t="shared" si="23"/>
        <v>0.2000000000007276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22172</v>
      </c>
      <c r="D1137" s="1">
        <f>BILANCA!E159</f>
        <v>17508.37</v>
      </c>
      <c r="E1137" s="1">
        <v>0</v>
      </c>
      <c r="F1137" s="1">
        <v>0</v>
      </c>
      <c r="G1137" s="2">
        <f t="shared" si="22"/>
        <v>8807.0659599999999</v>
      </c>
      <c r="H1137" s="2">
        <f t="shared" si="23"/>
        <v>0.36999999999898137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6320.13</v>
      </c>
      <c r="D1138" s="1">
        <f>BILANCA!E160</f>
        <v>6752.56</v>
      </c>
      <c r="E1138" s="1">
        <v>0</v>
      </c>
      <c r="F1138" s="1">
        <v>0</v>
      </c>
      <c r="G1138" s="2">
        <f t="shared" si="22"/>
        <v>3072.9137499999997</v>
      </c>
      <c r="H1138" s="2">
        <f t="shared" si="23"/>
        <v>0.56999999999970896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424.85</v>
      </c>
      <c r="D1142" s="1">
        <f>BILANCA!E164</f>
        <v>424.85</v>
      </c>
      <c r="E1142" s="1">
        <v>0</v>
      </c>
      <c r="F1142" s="1">
        <v>0</v>
      </c>
      <c r="G1142" s="2">
        <f t="shared" si="22"/>
        <v>202.65345000000002</v>
      </c>
      <c r="H1142" s="2">
        <f t="shared" si="23"/>
        <v>0.29999999999995453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424.85</v>
      </c>
      <c r="D1144" s="1">
        <f>BILANCA!E166</f>
        <v>424.85</v>
      </c>
      <c r="E1144" s="1">
        <v>0</v>
      </c>
      <c r="F1144" s="1">
        <v>0</v>
      </c>
      <c r="G1144" s="2">
        <f t="shared" si="22"/>
        <v>205.20255000000003</v>
      </c>
      <c r="H1144" s="2">
        <f t="shared" si="23"/>
        <v>0.29999999999995453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104079.81</v>
      </c>
      <c r="D1148" s="1">
        <f>BILANCA!E170</f>
        <v>126326.72</v>
      </c>
      <c r="E1148" s="1">
        <v>0</v>
      </c>
      <c r="F1148" s="1">
        <v>0</v>
      </c>
      <c r="G1148" s="2">
        <f t="shared" si="22"/>
        <v>58860.986250000002</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0.01</v>
      </c>
      <c r="D1149" s="1">
        <f>BILANCA!E171</f>
        <v>0.01</v>
      </c>
      <c r="E1149" s="1">
        <v>0</v>
      </c>
      <c r="F1149" s="1">
        <v>0</v>
      </c>
      <c r="G1149" s="2">
        <f t="shared" si="22"/>
        <v>4.9800000000000001E-3</v>
      </c>
      <c r="H1149" s="2">
        <f t="shared" si="23"/>
        <v>0.02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104079.8</v>
      </c>
      <c r="D1151" s="1">
        <f>BILANCA!E173</f>
        <v>126326.71</v>
      </c>
      <c r="E1151" s="1">
        <v>0</v>
      </c>
      <c r="F1151" s="1">
        <v>0</v>
      </c>
      <c r="G1151" s="2">
        <f t="shared" si="22"/>
        <v>59931.180960000005</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798767.97000000009</v>
      </c>
      <c r="D1152" s="1">
        <f>BILANCA!E175</f>
        <v>729151.96</v>
      </c>
      <c r="E1152" s="1">
        <v>0</v>
      </c>
      <c r="F1152" s="1">
        <v>0</v>
      </c>
      <c r="G1152" s="2">
        <f t="shared" si="22"/>
        <v>381445.14941000007</v>
      </c>
      <c r="H1152" s="2">
        <f t="shared" si="23"/>
        <v>6.9999999948777258E-2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173973.20000000004</v>
      </c>
      <c r="D1153" s="1">
        <f>BILANCA!E176</f>
        <v>163174.60999999999</v>
      </c>
      <c r="E1153" s="1">
        <v>0</v>
      </c>
      <c r="F1153" s="1">
        <v>0</v>
      </c>
      <c r="G1153" s="2">
        <f t="shared" si="22"/>
        <v>85054.811400000006</v>
      </c>
      <c r="H1153" s="2">
        <f t="shared" si="23"/>
        <v>0.5900000000547152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149746.32000000004</v>
      </c>
      <c r="D1154" s="1">
        <f>BILANCA!E177</f>
        <v>158254.93999999997</v>
      </c>
      <c r="E1154" s="1">
        <v>0</v>
      </c>
      <c r="F1154" s="1">
        <v>0</v>
      </c>
      <c r="G1154" s="2">
        <f t="shared" si="22"/>
        <v>79729.810200000007</v>
      </c>
      <c r="H1154" s="2">
        <f t="shared" si="23"/>
        <v>0.38000000006286427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100983.55</v>
      </c>
      <c r="D1155" s="1">
        <f>BILANCA!E178</f>
        <v>122866.29</v>
      </c>
      <c r="E1155" s="1">
        <v>0</v>
      </c>
      <c r="F1155" s="1">
        <v>0</v>
      </c>
      <c r="G1155" s="2">
        <f t="shared" si="22"/>
        <v>59635.17435999999</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45459.03</v>
      </c>
      <c r="D1156" s="1">
        <f>BILANCA!E179</f>
        <v>34108</v>
      </c>
      <c r="E1156" s="1">
        <v>0</v>
      </c>
      <c r="F1156" s="1">
        <v>0</v>
      </c>
      <c r="G1156" s="2">
        <f t="shared" si="22"/>
        <v>19665.780189999998</v>
      </c>
      <c r="H1156" s="2">
        <f t="shared" si="23"/>
        <v>2.9999999998835847E-2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103.32</v>
      </c>
      <c r="D1157" s="1">
        <f>BILANCA!E180</f>
        <v>59.6</v>
      </c>
      <c r="E1157" s="1">
        <v>0</v>
      </c>
      <c r="F1157" s="1">
        <v>0</v>
      </c>
      <c r="G1157" s="2">
        <f t="shared" si="22"/>
        <v>38.71848</v>
      </c>
      <c r="H1157" s="2">
        <f t="shared" si="23"/>
        <v>0.71999999999999176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103.32</v>
      </c>
      <c r="D1160" s="1">
        <f>BILANCA!E183</f>
        <v>59.6</v>
      </c>
      <c r="E1160" s="1">
        <v>0</v>
      </c>
      <c r="F1160" s="1">
        <v>0</v>
      </c>
      <c r="G1160" s="2">
        <f t="shared" si="22"/>
        <v>39.386039999999994</v>
      </c>
      <c r="H1160" s="2">
        <f t="shared" si="23"/>
        <v>0.71999999999999176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3.58</v>
      </c>
      <c r="D1163" s="1">
        <f>BILANCA!E186</f>
        <v>3.58</v>
      </c>
      <c r="E1163" s="1">
        <v>0</v>
      </c>
      <c r="F1163" s="1">
        <v>0</v>
      </c>
      <c r="G1163" s="2">
        <f t="shared" si="22"/>
        <v>1.9331999999999998</v>
      </c>
      <c r="H1163" s="2">
        <f t="shared" si="23"/>
        <v>0.83999999999999986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3196.84</v>
      </c>
      <c r="D1165" s="1">
        <f>BILANCA!E188</f>
        <v>1217.47</v>
      </c>
      <c r="E1165" s="1">
        <v>0</v>
      </c>
      <c r="F1165" s="1">
        <v>0</v>
      </c>
      <c r="G1165" s="2">
        <f t="shared" si="22"/>
        <v>1024.98396</v>
      </c>
      <c r="H1165" s="2">
        <f t="shared" si="23"/>
        <v>0.62999999999988177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24226.880000000001</v>
      </c>
      <c r="D1166" s="1">
        <f>BILANCA!E189</f>
        <v>4919.67</v>
      </c>
      <c r="E1166" s="1">
        <v>0</v>
      </c>
      <c r="F1166" s="1">
        <v>0</v>
      </c>
      <c r="G1166" s="2">
        <f t="shared" si="22"/>
        <v>6234.1182600000002</v>
      </c>
      <c r="H1166" s="2">
        <f t="shared" si="23"/>
        <v>0.44999999999890861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624794.77</v>
      </c>
      <c r="D1214" s="1">
        <f>BILANCA!E237</f>
        <v>565977.35</v>
      </c>
      <c r="E1214" s="1">
        <v>0</v>
      </c>
      <c r="F1214" s="1">
        <v>0</v>
      </c>
      <c r="G1214" s="2">
        <f t="shared" si="22"/>
        <v>405809.12757000001</v>
      </c>
      <c r="H1214" s="2">
        <f t="shared" si="23"/>
        <v>0.57999999995809048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636055.44999999995</v>
      </c>
      <c r="D1215" s="1">
        <f>BILANCA!E238</f>
        <v>496437.32</v>
      </c>
      <c r="E1215" s="1">
        <v>0</v>
      </c>
      <c r="F1215" s="1">
        <v>0</v>
      </c>
      <c r="G1215" s="2">
        <f t="shared" si="22"/>
        <v>377911.78087999998</v>
      </c>
      <c r="H1215" s="2">
        <f t="shared" si="23"/>
        <v>0.76999999996041879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640892.81999999995</v>
      </c>
      <c r="D1216" s="1">
        <f>BILANCA!E239</f>
        <v>501274.69</v>
      </c>
      <c r="E1216" s="1">
        <v>0</v>
      </c>
      <c r="F1216" s="1">
        <v>0</v>
      </c>
      <c r="G1216" s="2">
        <f t="shared" si="22"/>
        <v>382922.03260000004</v>
      </c>
      <c r="H1216" s="2">
        <f t="shared" si="23"/>
        <v>0.49000000004889444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627744.74</v>
      </c>
      <c r="D1217" s="1">
        <f>BILANCA!E240</f>
        <v>488126.61</v>
      </c>
      <c r="E1217" s="1">
        <v>0</v>
      </c>
      <c r="F1217" s="1">
        <v>0</v>
      </c>
      <c r="G1217" s="2">
        <f t="shared" si="22"/>
        <v>375335.52263999998</v>
      </c>
      <c r="H1217" s="2">
        <f t="shared" si="23"/>
        <v>0.65000000002328306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13148.08</v>
      </c>
      <c r="D1218" s="1">
        <f>BILANCA!E241</f>
        <v>13148.08</v>
      </c>
      <c r="E1218" s="1">
        <v>0</v>
      </c>
      <c r="F1218" s="1">
        <v>0</v>
      </c>
      <c r="G1218" s="2">
        <f t="shared" si="22"/>
        <v>9269.3963999999996</v>
      </c>
      <c r="H1218" s="2">
        <f t="shared" si="23"/>
        <v>0.15999999999985448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4837.37</v>
      </c>
      <c r="D1219" s="1">
        <f>BILANCA!E242</f>
        <v>4837.37</v>
      </c>
      <c r="E1219" s="1">
        <v>0</v>
      </c>
      <c r="F1219" s="1">
        <v>0</v>
      </c>
      <c r="G1219" s="2">
        <f t="shared" si="22"/>
        <v>3424.8579600000003</v>
      </c>
      <c r="H1219" s="2">
        <f t="shared" si="23"/>
        <v>0.73999999999978172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4837.37</v>
      </c>
      <c r="D1221" s="1">
        <f>BILANCA!E244</f>
        <v>4837.37</v>
      </c>
      <c r="E1221" s="1">
        <v>0</v>
      </c>
      <c r="F1221" s="1">
        <v>0</v>
      </c>
      <c r="G1221" s="2">
        <f t="shared" si="22"/>
        <v>3453.8821799999996</v>
      </c>
      <c r="H1221" s="2">
        <f t="shared" si="23"/>
        <v>0.73999999999978172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-37929.19</v>
      </c>
      <c r="D1222" s="1">
        <f>BILANCA!E245</f>
        <v>47155.280000000013</v>
      </c>
      <c r="E1222" s="1">
        <v>0</v>
      </c>
      <c r="F1222" s="1">
        <v>0</v>
      </c>
      <c r="G1222" s="2">
        <f t="shared" si="22"/>
        <v>13475.147430000006</v>
      </c>
      <c r="H1222" s="2">
        <f t="shared" si="23"/>
        <v>0.47000000001571607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27143.74</v>
      </c>
      <c r="D1223" s="1">
        <f>BILANCA!E246</f>
        <v>141752.73000000001</v>
      </c>
      <c r="E1223" s="1">
        <v>0</v>
      </c>
      <c r="F1223" s="1">
        <v>0</v>
      </c>
      <c r="G1223" s="2">
        <f t="shared" si="22"/>
        <v>74555.808000000005</v>
      </c>
      <c r="H1223" s="2">
        <f t="shared" si="23"/>
        <v>0.52999999998792191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27143.74</v>
      </c>
      <c r="D1224" s="1">
        <f>BILANCA!E247</f>
        <v>141752.73000000001</v>
      </c>
      <c r="E1224" s="1">
        <v>0</v>
      </c>
      <c r="F1224" s="1">
        <v>0</v>
      </c>
      <c r="G1224" s="2">
        <f t="shared" si="22"/>
        <v>74866.457200000004</v>
      </c>
      <c r="H1224" s="2">
        <f t="shared" si="23"/>
        <v>0.52999999998792191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65072.93</v>
      </c>
      <c r="D1227" s="1">
        <f>BILANCA!E250</f>
        <v>94597.45</v>
      </c>
      <c r="E1227" s="1">
        <v>0</v>
      </c>
      <c r="F1227" s="1">
        <v>0</v>
      </c>
      <c r="G1227" s="2">
        <f t="shared" si="22"/>
        <v>62041.35052</v>
      </c>
      <c r="H1227" s="2">
        <f t="shared" si="23"/>
        <v>0.51999999999679858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65072.93</v>
      </c>
      <c r="D1229" s="1">
        <f>BILANCA!E252</f>
        <v>94597.45</v>
      </c>
      <c r="E1229" s="1">
        <v>0</v>
      </c>
      <c r="F1229" s="1">
        <v>0</v>
      </c>
      <c r="G1229" s="2">
        <f t="shared" si="22"/>
        <v>62549.886179999994</v>
      </c>
      <c r="H1229" s="2">
        <f t="shared" si="23"/>
        <v>0.51999999999679858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26110.81</v>
      </c>
      <c r="D1232" s="1">
        <f>BILANCA!E255</f>
        <v>21827.05</v>
      </c>
      <c r="E1232" s="1">
        <v>0</v>
      </c>
      <c r="F1232" s="1">
        <v>0</v>
      </c>
      <c r="G1232" s="2">
        <f t="shared" si="22"/>
        <v>17371.462589999999</v>
      </c>
      <c r="H1232" s="2">
        <f t="shared" si="23"/>
        <v>0.23999999999796273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557.70000000000005</v>
      </c>
      <c r="D1233" s="1">
        <f>BILANCA!E256</f>
        <v>557.70000000000005</v>
      </c>
      <c r="E1233" s="1">
        <v>0</v>
      </c>
      <c r="F1233" s="1">
        <v>0</v>
      </c>
      <c r="G1233" s="2">
        <f t="shared" si="22"/>
        <v>418.27500000000003</v>
      </c>
      <c r="H1233" s="2">
        <f t="shared" si="23"/>
        <v>0.59999999999990905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38335.660000000003</v>
      </c>
      <c r="D1236" s="1">
        <f>BILANCA!E259</f>
        <v>38335.660000000003</v>
      </c>
      <c r="E1236" s="1">
        <v>0</v>
      </c>
      <c r="F1236" s="1">
        <v>0</v>
      </c>
      <c r="G1236" s="2">
        <f t="shared" si="22"/>
        <v>29096.765940000005</v>
      </c>
      <c r="H1236" s="2">
        <f t="shared" si="23"/>
        <v>0.67999999999301508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38335.660000000003</v>
      </c>
      <c r="D1237" s="1">
        <f>BILANCA!E260</f>
        <v>38335.660000000003</v>
      </c>
      <c r="E1237" s="1">
        <v>0</v>
      </c>
      <c r="F1237" s="1">
        <v>0</v>
      </c>
      <c r="G1237" s="2">
        <f t="shared" si="22"/>
        <v>29211.772920000003</v>
      </c>
      <c r="H1237" s="2">
        <f t="shared" si="23"/>
        <v>0.67999999999301508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28492.13</v>
      </c>
      <c r="D1241" s="1">
        <f>BILANCA!E265</f>
        <v>24260.93</v>
      </c>
      <c r="E1241" s="1">
        <v>0</v>
      </c>
      <c r="F1241" s="1">
        <v>0</v>
      </c>
      <c r="G1241" s="2">
        <f t="shared" si="22"/>
        <v>19869.609420000001</v>
      </c>
      <c r="H1241" s="2">
        <f t="shared" si="23"/>
        <v>0.2000000000007276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424.85</v>
      </c>
      <c r="D1242" s="1">
        <f>BILANCA!E266</f>
        <v>424.85</v>
      </c>
      <c r="E1242" s="1">
        <v>0</v>
      </c>
      <c r="F1242" s="1">
        <v>0</v>
      </c>
      <c r="G1242" s="2">
        <f t="shared" ref="G1242:G1479" si="24">B1242/1000*C1242+B1242/500*D1242</f>
        <v>330.10845</v>
      </c>
      <c r="H1242" s="2">
        <f t="shared" si="23"/>
        <v>0.29999999999995453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10639.01</v>
      </c>
      <c r="D1244" s="1">
        <f>BILANCA!E268</f>
        <v>11649.99</v>
      </c>
      <c r="E1244" s="1">
        <v>0</v>
      </c>
      <c r="F1244" s="1">
        <v>0</v>
      </c>
      <c r="G1244" s="2">
        <f t="shared" si="24"/>
        <v>8858.0763900000002</v>
      </c>
      <c r="H1244" s="2">
        <f t="shared" si="23"/>
        <v>2.0000000000436557E-2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2369.1</v>
      </c>
      <c r="D1259" s="1">
        <f>BILANCA!E283</f>
        <v>2369.1</v>
      </c>
      <c r="E1259" s="1">
        <v>0</v>
      </c>
      <c r="F1259" s="1">
        <v>0</v>
      </c>
      <c r="G1259" s="2">
        <f t="shared" si="25"/>
        <v>1961.6148000000003</v>
      </c>
      <c r="H1259" s="2">
        <f t="shared" si="26"/>
        <v>0.1999999999998181</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17169.189999999999</v>
      </c>
      <c r="D1263" s="1">
        <f>BILANCA!E287</f>
        <v>15472.33</v>
      </c>
      <c r="E1263" s="1">
        <v>0</v>
      </c>
      <c r="F1263" s="1">
        <v>0</v>
      </c>
      <c r="G1263" s="2">
        <f t="shared" si="24"/>
        <v>13471.878000000001</v>
      </c>
      <c r="H1263" s="2">
        <f t="shared" si="23"/>
        <v>0.51999999999861757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132577.13</v>
      </c>
      <c r="D1264" s="1">
        <f>BILANCA!E288</f>
        <v>142782.60999999999</v>
      </c>
      <c r="E1264" s="1">
        <v>0</v>
      </c>
      <c r="F1264" s="1">
        <v>0</v>
      </c>
      <c r="G1264" s="2">
        <f t="shared" si="24"/>
        <v>117498.00035000002</v>
      </c>
      <c r="H1264" s="2">
        <f t="shared" si="23"/>
        <v>0.52000000001862645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4419.67</v>
      </c>
      <c r="E1265" s="1">
        <v>0</v>
      </c>
      <c r="F1265" s="1">
        <v>0</v>
      </c>
      <c r="G1265" s="2">
        <f t="shared" si="24"/>
        <v>2492.6938799999998</v>
      </c>
      <c r="H1265" s="2">
        <f t="shared" si="23"/>
        <v>0.32999999999992724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24226.880000000001</v>
      </c>
      <c r="D1266" s="1">
        <f>BILANCA!E290</f>
        <v>500</v>
      </c>
      <c r="E1266" s="1">
        <v>0</v>
      </c>
      <c r="F1266" s="1">
        <v>0</v>
      </c>
      <c r="G1266" s="2">
        <f t="shared" si="24"/>
        <v>7139.2070399999993</v>
      </c>
      <c r="H1266" s="2">
        <f t="shared" si="23"/>
        <v>0.11999999999898137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3196.84</v>
      </c>
      <c r="D1278" s="1">
        <f>BILANCA!E302</f>
        <v>1217.47</v>
      </c>
      <c r="E1278" s="1">
        <v>0</v>
      </c>
      <c r="F1278" s="1">
        <v>0</v>
      </c>
      <c r="G1278" s="2">
        <f t="shared" si="24"/>
        <v>1661.3751</v>
      </c>
      <c r="H1278" s="2">
        <f t="shared" si="23"/>
        <v>0.62999999999988177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1454697.05</v>
      </c>
      <c r="D1408" s="1">
        <f>'RAS-funkcijski'!E114</f>
        <v>1715719.7</v>
      </c>
      <c r="E1408" s="1">
        <v>0</v>
      </c>
      <c r="F1408" s="1">
        <v>0</v>
      </c>
      <c r="G1408" s="2">
        <f t="shared" si="24"/>
        <v>537475.00949999993</v>
      </c>
      <c r="H1408" s="2">
        <f t="shared" si="27"/>
        <v>0.35000000009313226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1396618.06</v>
      </c>
      <c r="D1409" s="1">
        <f>'RAS-funkcijski'!E115</f>
        <v>1632954.99</v>
      </c>
      <c r="E1409" s="1">
        <v>0</v>
      </c>
      <c r="F1409" s="1">
        <v>0</v>
      </c>
      <c r="G1409" s="2">
        <f t="shared" si="24"/>
        <v>517540.61244</v>
      </c>
      <c r="H1409" s="2">
        <f t="shared" si="27"/>
        <v>7.000000006519258E-2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1396618.06</v>
      </c>
      <c r="D1411" s="1">
        <f>'RAS-funkcijski'!E117</f>
        <v>1632954.99</v>
      </c>
      <c r="E1411" s="1">
        <v>0</v>
      </c>
      <c r="F1411" s="1">
        <v>0</v>
      </c>
      <c r="G1411" s="2">
        <f t="shared" si="24"/>
        <v>526865.66852000006</v>
      </c>
      <c r="H1411" s="2">
        <f t="shared" si="27"/>
        <v>7.000000006519258E-2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58078.99</v>
      </c>
      <c r="D1420" s="1">
        <f>'RAS-funkcijski'!E126</f>
        <v>82764.710000000006</v>
      </c>
      <c r="E1420" s="1">
        <v>0</v>
      </c>
      <c r="F1420" s="1">
        <v>0</v>
      </c>
      <c r="G1420" s="2">
        <f t="shared" si="24"/>
        <v>27280.226020000002</v>
      </c>
      <c r="H1420" s="2">
        <f t="shared" si="27"/>
        <v>0.29999999999563443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1454697.05</v>
      </c>
      <c r="D1435" s="13">
        <f>'RAS-funkcijski'!E141</f>
        <v>1715719.7</v>
      </c>
      <c r="E1435" s="13">
        <v>0</v>
      </c>
      <c r="F1435" s="13">
        <v>0</v>
      </c>
      <c r="G1435" s="14">
        <f t="shared" si="24"/>
        <v>669400.69365000003</v>
      </c>
      <c r="H1435" s="14">
        <f t="shared" si="27"/>
        <v>0.35000000009313226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33467.65</v>
      </c>
      <c r="D1436" s="6">
        <f>'P-VRIO'!E5</f>
        <v>0</v>
      </c>
      <c r="E1436" s="6">
        <v>0</v>
      </c>
      <c r="F1436" s="6">
        <v>0</v>
      </c>
      <c r="G1436" s="7">
        <f t="shared" si="24"/>
        <v>33.467649999999999</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33467.65</v>
      </c>
      <c r="D1453" s="1">
        <f>'P-VRIO'!E22</f>
        <v>0</v>
      </c>
      <c r="E1453" s="1">
        <v>0</v>
      </c>
      <c r="F1453" s="1">
        <v>0</v>
      </c>
      <c r="G1453" s="2">
        <f t="shared" si="24"/>
        <v>602.41769999999997</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33467.65</v>
      </c>
      <c r="D1454" s="1">
        <f>'P-VRIO'!E23</f>
        <v>0</v>
      </c>
      <c r="E1454" s="1">
        <v>0</v>
      </c>
      <c r="F1454" s="1">
        <v>0</v>
      </c>
      <c r="G1454" s="2">
        <f t="shared" si="24"/>
        <v>635.88535000000002</v>
      </c>
      <c r="H1454" s="2">
        <f t="shared" si="27"/>
        <v>0.34999999999854481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33467.65</v>
      </c>
      <c r="D1456" s="1">
        <f>'P-VRIO'!E25</f>
        <v>0</v>
      </c>
      <c r="E1456" s="1">
        <v>0</v>
      </c>
      <c r="F1456" s="1">
        <v>0</v>
      </c>
      <c r="G1456" s="2">
        <f t="shared" si="24"/>
        <v>702.82065000000011</v>
      </c>
      <c r="H1456" s="2">
        <f t="shared" si="27"/>
        <v>0.34999999999854481</v>
      </c>
      <c r="I1456" s="10">
        <f t="shared" si="30"/>
        <v>245.98722749897729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173973.2</v>
      </c>
      <c r="D1480" s="6"/>
      <c r="E1480" s="6">
        <v>0</v>
      </c>
      <c r="F1480" s="6">
        <v>0</v>
      </c>
      <c r="G1480" s="7">
        <f t="shared" ref="G1480:G1580" si="34">B1480/1000*C1480</f>
        <v>173.97320000000002</v>
      </c>
      <c r="H1480" s="7">
        <f t="shared" ref="H1480:H1580" si="35">ABS(C1480-ROUND(C1480,0))</f>
        <v>0.20000000001164153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1735684.8599999999</v>
      </c>
      <c r="D1481" s="1">
        <v>0</v>
      </c>
      <c r="E1481" s="1">
        <v>0</v>
      </c>
      <c r="F1481" s="1">
        <v>0</v>
      </c>
      <c r="G1481" s="2">
        <f t="shared" si="34"/>
        <v>3471.3697199999997</v>
      </c>
      <c r="H1481" s="2">
        <f t="shared" si="35"/>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1706458.96</v>
      </c>
      <c r="D1483" s="1">
        <v>0</v>
      </c>
      <c r="E1483" s="1">
        <v>0</v>
      </c>
      <c r="F1483" s="1">
        <v>0</v>
      </c>
      <c r="G1483" s="2">
        <f t="shared" si="34"/>
        <v>6825.8358399999997</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1372760.15</v>
      </c>
      <c r="D1484" s="1">
        <v>0</v>
      </c>
      <c r="E1484" s="1">
        <v>0</v>
      </c>
      <c r="F1484" s="1">
        <v>0</v>
      </c>
      <c r="G1484" s="2">
        <f t="shared" si="34"/>
        <v>6863.8007499999994</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272006.56</v>
      </c>
      <c r="D1485" s="1">
        <v>0</v>
      </c>
      <c r="E1485" s="1">
        <v>0</v>
      </c>
      <c r="F1485" s="1">
        <v>0</v>
      </c>
      <c r="G1485" s="2">
        <f t="shared" si="34"/>
        <v>1632.03936</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2636.06</v>
      </c>
      <c r="D1486" s="1">
        <v>0</v>
      </c>
      <c r="E1486" s="1">
        <v>0</v>
      </c>
      <c r="F1486" s="1">
        <v>0</v>
      </c>
      <c r="G1486" s="2">
        <f t="shared" si="34"/>
        <v>18.45242</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54811.88</v>
      </c>
      <c r="D1489" s="1">
        <v>0</v>
      </c>
      <c r="E1489" s="1">
        <v>0</v>
      </c>
      <c r="F1489" s="1">
        <v>0</v>
      </c>
      <c r="G1489" s="2">
        <f t="shared" si="34"/>
        <v>548.11879999999996</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4244.3100000000004</v>
      </c>
      <c r="D1491" s="1">
        <v>0</v>
      </c>
      <c r="E1491" s="1">
        <v>0</v>
      </c>
      <c r="F1491" s="1">
        <v>0</v>
      </c>
      <c r="G1491" s="2">
        <f t="shared" si="34"/>
        <v>50.931720000000006</v>
      </c>
      <c r="H1491" s="2">
        <f t="shared" si="35"/>
        <v>0.31000000000040018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29225.9</v>
      </c>
      <c r="D1492" s="1">
        <v>0</v>
      </c>
      <c r="E1492" s="1">
        <v>0</v>
      </c>
      <c r="F1492" s="1">
        <v>0</v>
      </c>
      <c r="G1492" s="2">
        <f t="shared" si="34"/>
        <v>379.93669999999997</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1746483.45</v>
      </c>
      <c r="D1499" s="1">
        <v>0</v>
      </c>
      <c r="E1499" s="1">
        <v>0</v>
      </c>
      <c r="F1499" s="1">
        <v>0</v>
      </c>
      <c r="G1499" s="2">
        <f t="shared" si="34"/>
        <v>34929.669000000002</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1697950.3399999999</v>
      </c>
      <c r="D1501" s="1">
        <v>0</v>
      </c>
      <c r="E1501" s="1">
        <v>0</v>
      </c>
      <c r="F1501" s="1">
        <v>0</v>
      </c>
      <c r="G1501" s="2">
        <f t="shared" si="34"/>
        <v>37354.907479999994</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1350877.41</v>
      </c>
      <c r="D1502" s="1">
        <v>0</v>
      </c>
      <c r="E1502" s="1">
        <v>0</v>
      </c>
      <c r="F1502" s="1">
        <v>0</v>
      </c>
      <c r="G1502" s="2">
        <f t="shared" si="34"/>
        <v>31070.180429999997</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283357.59000000003</v>
      </c>
      <c r="D1503" s="1">
        <v>0</v>
      </c>
      <c r="E1503" s="1">
        <v>0</v>
      </c>
      <c r="F1503" s="1">
        <v>0</v>
      </c>
      <c r="G1503" s="2">
        <f t="shared" si="34"/>
        <v>6800.5821600000008</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2679.78</v>
      </c>
      <c r="D1504" s="1">
        <v>0</v>
      </c>
      <c r="E1504" s="1">
        <v>0</v>
      </c>
      <c r="F1504" s="1">
        <v>0</v>
      </c>
      <c r="G1504" s="2">
        <f t="shared" si="34"/>
        <v>66.994500000000002</v>
      </c>
      <c r="H1504" s="2">
        <f t="shared" si="35"/>
        <v>0.21999999999979991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54811.88</v>
      </c>
      <c r="D1507" s="1">
        <v>0</v>
      </c>
      <c r="E1507" s="1">
        <v>0</v>
      </c>
      <c r="F1507" s="1">
        <v>0</v>
      </c>
      <c r="G1507" s="2">
        <f t="shared" si="34"/>
        <v>1534.7326399999999</v>
      </c>
      <c r="H1507" s="2">
        <f t="shared" si="35"/>
        <v>0.12000000000261934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6223.68</v>
      </c>
      <c r="D1509" s="1">
        <v>0</v>
      </c>
      <c r="E1509" s="1">
        <v>0</v>
      </c>
      <c r="F1509" s="1">
        <v>0</v>
      </c>
      <c r="G1509" s="2">
        <f t="shared" si="34"/>
        <v>186.71039999999999</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48533.11</v>
      </c>
      <c r="D1510" s="1">
        <v>0</v>
      </c>
      <c r="E1510" s="1">
        <v>0</v>
      </c>
      <c r="F1510" s="1">
        <v>0</v>
      </c>
      <c r="G1510" s="2">
        <f t="shared" si="34"/>
        <v>1504.5264099999999</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163174.60999999987</v>
      </c>
      <c r="D1517" s="1">
        <v>0</v>
      </c>
      <c r="E1517" s="1">
        <v>0</v>
      </c>
      <c r="F1517" s="1">
        <v>0</v>
      </c>
      <c r="G1517" s="2">
        <f t="shared" si="34"/>
        <v>6200.6351799999948</v>
      </c>
      <c r="H1517" s="2">
        <f t="shared" si="35"/>
        <v>0.39000000013038516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19892</v>
      </c>
      <c r="D1518" s="1">
        <v>0</v>
      </c>
      <c r="E1518" s="1">
        <v>0</v>
      </c>
      <c r="F1518" s="1">
        <v>0</v>
      </c>
      <c r="G1518" s="2">
        <f t="shared" si="34"/>
        <v>775.78800000000001</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15472.33</v>
      </c>
      <c r="D1524" s="1">
        <v>0</v>
      </c>
      <c r="E1524" s="1">
        <v>0</v>
      </c>
      <c r="F1524" s="1">
        <v>0</v>
      </c>
      <c r="G1524" s="2">
        <f t="shared" si="34"/>
        <v>696.25484999999992</v>
      </c>
      <c r="H1524" s="2">
        <f t="shared" si="35"/>
        <v>0.32999999999992724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15472.33</v>
      </c>
      <c r="D1530" s="1">
        <v>0</v>
      </c>
      <c r="E1530" s="1">
        <v>0</v>
      </c>
      <c r="F1530" s="1">
        <v>0</v>
      </c>
      <c r="G1530" s="2">
        <f t="shared" si="34"/>
        <v>789.08882999999992</v>
      </c>
      <c r="H1530" s="2">
        <f t="shared" si="35"/>
        <v>0.32999999999992724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2052.29</v>
      </c>
      <c r="D1531" s="1">
        <v>0</v>
      </c>
      <c r="E1531" s="1">
        <v>0</v>
      </c>
      <c r="F1531" s="1">
        <v>0</v>
      </c>
      <c r="G1531" s="2">
        <f t="shared" si="34"/>
        <v>106.71907999999999</v>
      </c>
      <c r="H1531" s="2">
        <f t="shared" si="35"/>
        <v>0.28999999999996362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1750</v>
      </c>
      <c r="D1532" s="1">
        <v>0</v>
      </c>
      <c r="E1532" s="1">
        <v>0</v>
      </c>
      <c r="F1532" s="1">
        <v>0</v>
      </c>
      <c r="G1532" s="2">
        <f t="shared" si="34"/>
        <v>92.75</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2141.21</v>
      </c>
      <c r="D1533" s="1">
        <v>0</v>
      </c>
      <c r="E1533" s="1">
        <v>0</v>
      </c>
      <c r="F1533" s="1">
        <v>0</v>
      </c>
      <c r="G1533" s="2">
        <f t="shared" si="34"/>
        <v>115.62533999999999</v>
      </c>
      <c r="H1533" s="2">
        <f t="shared" si="35"/>
        <v>0.21000000000003638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9528.83</v>
      </c>
      <c r="D1534" s="1">
        <v>0</v>
      </c>
      <c r="E1534" s="1">
        <v>0</v>
      </c>
      <c r="F1534" s="1">
        <v>0</v>
      </c>
      <c r="G1534" s="2">
        <f t="shared" si="34"/>
        <v>524.08564999999999</v>
      </c>
      <c r="H1534" s="2">
        <f t="shared" si="35"/>
        <v>0.17000000000007276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4419.67</v>
      </c>
      <c r="D1565" s="1">
        <v>0</v>
      </c>
      <c r="E1565" s="1">
        <v>0</v>
      </c>
      <c r="F1565" s="1">
        <v>0</v>
      </c>
      <c r="G1565" s="2">
        <f t="shared" si="34"/>
        <v>380.09161999999998</v>
      </c>
      <c r="H1565" s="2">
        <f t="shared" si="35"/>
        <v>0.32999999999992724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4419.67</v>
      </c>
      <c r="D1569" s="1">
        <v>0</v>
      </c>
      <c r="E1569" s="1">
        <v>0</v>
      </c>
      <c r="F1569" s="1">
        <v>0</v>
      </c>
      <c r="G1569" s="2">
        <f t="shared" si="34"/>
        <v>397.77030000000002</v>
      </c>
      <c r="H1569" s="2">
        <f t="shared" si="35"/>
        <v>0.32999999999992724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143282.61000000002</v>
      </c>
      <c r="D1576" s="1">
        <v>0</v>
      </c>
      <c r="E1576" s="1">
        <v>0</v>
      </c>
      <c r="F1576" s="1">
        <v>0</v>
      </c>
      <c r="G1576" s="2">
        <f t="shared" si="34"/>
        <v>13898.413170000002</v>
      </c>
      <c r="H1576" s="2">
        <f t="shared" si="35"/>
        <v>0.38999999998486601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1217.47</v>
      </c>
      <c r="D1577" s="1">
        <v>0</v>
      </c>
      <c r="E1577" s="1">
        <v>0</v>
      </c>
      <c r="F1577" s="1">
        <v>0</v>
      </c>
      <c r="G1577" s="2">
        <f t="shared" si="34"/>
        <v>119.31206</v>
      </c>
      <c r="H1577" s="2">
        <f t="shared" si="35"/>
        <v>0.47000000000002728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141565.14000000001</v>
      </c>
      <c r="D1578" s="1">
        <v>0</v>
      </c>
      <c r="E1578" s="1">
        <v>0</v>
      </c>
      <c r="F1578" s="1">
        <v>0</v>
      </c>
      <c r="G1578" s="2">
        <f t="shared" si="34"/>
        <v>14014.948860000002</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500</v>
      </c>
      <c r="D1579" s="1">
        <v>0</v>
      </c>
      <c r="E1579" s="1">
        <v>0</v>
      </c>
      <c r="F1579" s="1">
        <v>0</v>
      </c>
      <c r="G1579" s="2">
        <f t="shared" si="34"/>
        <v>50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customSheetViews>
    <customSheetView guid="{B0FB6063-C7B9-478C-87CA-424C2BE4FAFE}" showGridLines="0" state="hidden">
      <pane ySplit="1" topLeftCell="A1420" activePane="bottomLeft" state="frozen"/>
      <selection pane="bottomLeft" activeCell="D1467" sqref="D1467"/>
      <pageMargins left="0.7" right="0.7" top="0.75" bottom="0.75" header="0" footer="0"/>
      <pageSetup orientation="landscape"/>
    </customSheetView>
  </customSheetView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customSheetViews>
    <customSheetView guid="{B0FB6063-C7B9-478C-87CA-424C2BE4FAFE}" showGridLines="0" hiddenRows="1">
      <selection sqref="A1:C1"/>
      <pageMargins left="0.7" right="0.7" top="0.75" bottom="0.75" header="0" footer="0"/>
      <pageSetup orientation="landscape"/>
      <headerFooter>
        <oddFooter>&amp;RStranica: &amp;P od &amp;N</oddFooter>
      </headerFooter>
    </customSheetView>
  </customSheetViews>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customSheetViews>
    <customSheetView guid="{B0FB6063-C7B9-478C-87CA-424C2BE4FAFE}" showGridLines="0" hiddenRows="1">
      <pageMargins left="0.25" right="0.25" top="0.75" bottom="0.75" header="0.3" footer="0.3"/>
      <pageSetup paperSize="9" orientation="portrait"/>
    </customSheetView>
  </customSheetView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15106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1401255.7899999998</v>
      </c>
      <c r="I16" s="170">
        <f>'PR-RAS'!E6</f>
        <v>1800804.17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1405813.3599999999</v>
      </c>
      <c r="I17" s="170">
        <f>'PR-RAS'!E151</f>
        <v>1686195.18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47155.27999999997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37929.190000000031</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635269.8899999999</v>
      </c>
      <c r="I20" s="173">
        <f>BILANCA!E7</f>
        <v>495651.75999999995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163498.07999999999</v>
      </c>
      <c r="I21" s="175">
        <f>BILANCA!E68</f>
        <v>233500.2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173973.20000000004</v>
      </c>
      <c r="I22" s="175">
        <f>BILANCA!E176</f>
        <v>163174.60999999999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624794.77</v>
      </c>
      <c r="I23" s="177">
        <f>BILANCA!E237</f>
        <v>565977.35</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1454697.05</v>
      </c>
      <c r="I27" s="175">
        <f>'RAS-funkcijski'!E114</f>
        <v>1715719.7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1454697.05</v>
      </c>
      <c r="I28" s="179">
        <f>'RAS-funkcijski'!E141</f>
        <v>1715719.7</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33467.65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33467.65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173973.2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163174.60999999987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19892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143282.61000000002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customSheetViews>
    <customSheetView guid="{B0FB6063-C7B9-478C-87CA-424C2BE4FAFE}" showGridLines="0">
      <selection activeCell="C6" sqref="C6"/>
      <pageMargins left="0.25" right="0.25" top="0.75" bottom="0.75" header="0.3" footer="0.3"/>
      <pageSetup paperSize="9" scale="70" orientation="portrait"/>
    </customSheetView>
  </customSheetViews>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07" zoomScaleNormal="100" workbookViewId="0">
      <selection activeCell="D652" sqref="D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1401255.7899999998</v>
      </c>
      <c r="E6" s="51">
        <f>E7+E44+E50+E82+E106+E124+E133+E139</f>
        <v>1800804.17</v>
      </c>
      <c r="F6" s="52">
        <f t="shared" ref="F6:F131" si="0">IF(D6&lt;&gt;0,IF(E6/D6&gt;=100,"&gt;&gt;100",E6/D6*100),"-")</f>
        <v>128.51359351028981</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1059777.6499999999</v>
      </c>
      <c r="E50" s="51">
        <f>E51+E54+E59+E62+E65+E68+E71+E74+E77</f>
        <v>1273319.3699999999</v>
      </c>
      <c r="F50" s="52">
        <f t="shared" si="0"/>
        <v>120.14967196184973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1033692.59</v>
      </c>
      <c r="E68" s="51">
        <f t="shared" si="15"/>
        <v>1247484.96</v>
      </c>
      <c r="F68" s="52">
        <f t="shared" si="0"/>
        <v>120.68239359247028</v>
      </c>
    </row>
    <row r="69" spans="1:6" ht="12.75" customHeight="1" x14ac:dyDescent="0.2">
      <c r="A69" s="53" t="s">
        <v>183</v>
      </c>
      <c r="B69" s="85" t="s">
        <v>184</v>
      </c>
      <c r="C69" s="50" t="s">
        <v>183</v>
      </c>
      <c r="D69" s="242">
        <v>1000602.84</v>
      </c>
      <c r="E69" s="242">
        <v>1211843.1399999999</v>
      </c>
      <c r="F69" s="52">
        <f t="shared" si="0"/>
        <v>121.11130326194157</v>
      </c>
    </row>
    <row r="70" spans="1:6" ht="24" x14ac:dyDescent="0.2">
      <c r="A70" s="53" t="s">
        <v>185</v>
      </c>
      <c r="B70" s="85" t="s">
        <v>186</v>
      </c>
      <c r="C70" s="50" t="s">
        <v>185</v>
      </c>
      <c r="D70" s="242">
        <v>33089.75</v>
      </c>
      <c r="E70" s="242">
        <v>35641.82</v>
      </c>
      <c r="F70" s="52">
        <f t="shared" si="0"/>
        <v>107.71256960236933</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26085.059999999998</v>
      </c>
      <c r="E77" s="51">
        <f t="shared" si="18"/>
        <v>25834.41</v>
      </c>
      <c r="F77" s="52">
        <f t="shared" si="0"/>
        <v>99.039105142943896</v>
      </c>
    </row>
    <row r="78" spans="1:6" ht="12.75" customHeight="1" x14ac:dyDescent="0.2">
      <c r="A78" s="53">
        <v>6391</v>
      </c>
      <c r="B78" s="85" t="s">
        <v>201</v>
      </c>
      <c r="C78" s="50" t="s">
        <v>202</v>
      </c>
      <c r="D78" s="242">
        <v>139.76</v>
      </c>
      <c r="E78" s="242">
        <v>248</v>
      </c>
      <c r="F78" s="52">
        <f t="shared" si="0"/>
        <v>177.44705208929594</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25945.3</v>
      </c>
      <c r="E80" s="242">
        <v>25586.41</v>
      </c>
      <c r="F80" s="52">
        <f t="shared" si="0"/>
        <v>98.616743687681392</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0.17</v>
      </c>
      <c r="E82" s="51">
        <f t="shared" si="19"/>
        <v>0.01</v>
      </c>
      <c r="F82" s="52">
        <f t="shared" si="0"/>
        <v>5.8823529411764701</v>
      </c>
    </row>
    <row r="83" spans="1:6" ht="12.75" customHeight="1" x14ac:dyDescent="0.2">
      <c r="A83" s="53">
        <v>641</v>
      </c>
      <c r="B83" s="85" t="s">
        <v>211</v>
      </c>
      <c r="C83" s="50" t="s">
        <v>212</v>
      </c>
      <c r="D83" s="51">
        <f t="shared" ref="D83:E83" si="20">SUM(D84:D90)</f>
        <v>0.17</v>
      </c>
      <c r="E83" s="51">
        <f t="shared" si="20"/>
        <v>0.01</v>
      </c>
      <c r="F83" s="52">
        <f t="shared" si="0"/>
        <v>5.8823529411764701</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0.17</v>
      </c>
      <c r="E85" s="242">
        <v>0.01</v>
      </c>
      <c r="F85" s="52">
        <f t="shared" si="0"/>
        <v>5.8823529411764701</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81995.759999999995</v>
      </c>
      <c r="E106" s="51">
        <f t="shared" si="23"/>
        <v>79540.66</v>
      </c>
      <c r="F106" s="52">
        <f t="shared" si="0"/>
        <v>97.005820788782259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81995.759999999995</v>
      </c>
      <c r="E112" s="51">
        <f t="shared" si="25"/>
        <v>79540.66</v>
      </c>
      <c r="F112" s="52">
        <f t="shared" si="0"/>
        <v>97.005820788782259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81995.759999999995</v>
      </c>
      <c r="E117" s="242">
        <v>79540.66</v>
      </c>
      <c r="F117" s="52">
        <f t="shared" si="0"/>
        <v>97.005820788782259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2904.25</v>
      </c>
      <c r="E124" s="51">
        <f t="shared" si="27"/>
        <v>22209.84</v>
      </c>
      <c r="F124" s="52">
        <f t="shared" si="0"/>
        <v>764.73581819746926</v>
      </c>
    </row>
    <row r="125" spans="1:6" ht="12.75" customHeight="1" x14ac:dyDescent="0.2">
      <c r="A125" s="53">
        <v>661</v>
      </c>
      <c r="B125" s="86" t="s">
        <v>295</v>
      </c>
      <c r="C125" s="50" t="s">
        <v>296</v>
      </c>
      <c r="D125" s="51">
        <f t="shared" ref="D125:E125" si="28">SUM(D126:D127)</f>
        <v>2904.25</v>
      </c>
      <c r="E125" s="51">
        <f t="shared" si="28"/>
        <v>12043.53</v>
      </c>
      <c r="F125" s="52">
        <f t="shared" si="0"/>
        <v>414.68640785056385</v>
      </c>
    </row>
    <row r="126" spans="1:6" ht="12.75" customHeight="1" x14ac:dyDescent="0.2">
      <c r="A126" s="53">
        <v>6614</v>
      </c>
      <c r="B126" s="86" t="s">
        <v>297</v>
      </c>
      <c r="C126" s="50" t="s">
        <v>298</v>
      </c>
      <c r="D126" s="242">
        <v>1048.79</v>
      </c>
      <c r="E126" s="242">
        <v>179.2</v>
      </c>
      <c r="F126" s="52">
        <f t="shared" si="0"/>
        <v>17.086356658625654</v>
      </c>
    </row>
    <row r="127" spans="1:6" ht="12.75" customHeight="1" x14ac:dyDescent="0.2">
      <c r="A127" s="53">
        <v>6615</v>
      </c>
      <c r="B127" s="86" t="s">
        <v>299</v>
      </c>
      <c r="C127" s="50" t="s">
        <v>300</v>
      </c>
      <c r="D127" s="242">
        <v>1855.46</v>
      </c>
      <c r="E127" s="242">
        <v>11864.33</v>
      </c>
      <c r="F127" s="52">
        <f t="shared" si="0"/>
        <v>639.42795856553096</v>
      </c>
    </row>
    <row r="128" spans="1:6" ht="24" x14ac:dyDescent="0.2">
      <c r="A128" s="53">
        <v>663</v>
      </c>
      <c r="B128" s="231" t="s">
        <v>301</v>
      </c>
      <c r="C128" s="50" t="s">
        <v>302</v>
      </c>
      <c r="D128" s="51">
        <f t="shared" ref="D128:E128" si="29">SUM(D129:D132)</f>
        <v>0</v>
      </c>
      <c r="E128" s="51">
        <f t="shared" si="29"/>
        <v>10166.31</v>
      </c>
      <c r="F128" s="52" t="str">
        <f t="shared" si="0"/>
        <v>-</v>
      </c>
    </row>
    <row r="129" spans="1:6" ht="12.75" customHeight="1" x14ac:dyDescent="0.2">
      <c r="A129" s="53">
        <v>6631</v>
      </c>
      <c r="B129" s="86" t="s">
        <v>303</v>
      </c>
      <c r="C129" s="50" t="s">
        <v>304</v>
      </c>
      <c r="D129" s="242">
        <v>0</v>
      </c>
      <c r="E129" s="242">
        <v>10166.31</v>
      </c>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256577.96000000002</v>
      </c>
      <c r="E133" s="51">
        <f t="shared" si="30"/>
        <v>425734.29</v>
      </c>
      <c r="F133" s="52">
        <f t="shared" ref="F133:F223" si="31">IF(D133&lt;&gt;0,IF(E133/D133&gt;=100,"&gt;&gt;100",E133/D133*100),"-")</f>
        <v>165.92784898593783</v>
      </c>
    </row>
    <row r="134" spans="1:6" ht="24" x14ac:dyDescent="0.2">
      <c r="A134" s="53">
        <v>671</v>
      </c>
      <c r="B134" s="232" t="s">
        <v>313</v>
      </c>
      <c r="C134" s="50" t="s">
        <v>314</v>
      </c>
      <c r="D134" s="51">
        <f t="shared" ref="D134:E134" si="32">SUM(D135:D137)</f>
        <v>256577.96000000002</v>
      </c>
      <c r="E134" s="51">
        <f t="shared" si="32"/>
        <v>425734.29</v>
      </c>
      <c r="F134" s="52">
        <f t="shared" si="31"/>
        <v>165.92784898593783</v>
      </c>
    </row>
    <row r="135" spans="1:6" ht="12.75" customHeight="1" x14ac:dyDescent="0.2">
      <c r="A135" s="53">
        <v>6711</v>
      </c>
      <c r="B135" s="85" t="s">
        <v>315</v>
      </c>
      <c r="C135" s="50" t="s">
        <v>316</v>
      </c>
      <c r="D135" s="242">
        <v>255932.73</v>
      </c>
      <c r="E135" s="242">
        <v>409616.38</v>
      </c>
      <c r="F135" s="52">
        <f t="shared" si="31"/>
        <v>160.04845492016594</v>
      </c>
    </row>
    <row r="136" spans="1:6" ht="24" x14ac:dyDescent="0.2">
      <c r="A136" s="53">
        <v>6712</v>
      </c>
      <c r="B136" s="232" t="s">
        <v>317</v>
      </c>
      <c r="C136" s="50" t="s">
        <v>318</v>
      </c>
      <c r="D136" s="242">
        <v>645.23</v>
      </c>
      <c r="E136" s="242">
        <v>16117.91</v>
      </c>
      <c r="F136" s="52">
        <f t="shared" si="31"/>
        <v>2498.0100119337289</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1405813.3599999999</v>
      </c>
      <c r="E151" s="51">
        <f t="shared" si="35"/>
        <v>1686195.18</v>
      </c>
      <c r="F151" s="52">
        <f t="shared" si="31"/>
        <v>119.94445550012416</v>
      </c>
    </row>
    <row r="152" spans="1:6" ht="12.75" customHeight="1" x14ac:dyDescent="0.2">
      <c r="A152" s="53">
        <v>31</v>
      </c>
      <c r="B152" s="85" t="s">
        <v>348</v>
      </c>
      <c r="C152" s="50" t="s">
        <v>34</v>
      </c>
      <c r="D152" s="51">
        <f t="shared" ref="D152:E152" si="36">D153+D158+D159</f>
        <v>1159499.5499999998</v>
      </c>
      <c r="E152" s="51">
        <f t="shared" si="36"/>
        <v>1347540.06</v>
      </c>
      <c r="F152" s="52">
        <f t="shared" si="31"/>
        <v>116.21738533663081</v>
      </c>
    </row>
    <row r="153" spans="1:6" ht="12.75" customHeight="1" x14ac:dyDescent="0.2">
      <c r="A153" s="53">
        <v>311</v>
      </c>
      <c r="B153" s="85" t="s">
        <v>349</v>
      </c>
      <c r="C153" s="50" t="s">
        <v>350</v>
      </c>
      <c r="D153" s="51">
        <f t="shared" ref="D153:E153" si="37">SUM(D154:D157)</f>
        <v>962860.84</v>
      </c>
      <c r="E153" s="51">
        <f t="shared" si="37"/>
        <v>1112021.57</v>
      </c>
      <c r="F153" s="52">
        <f t="shared" si="31"/>
        <v>115.49141099143674</v>
      </c>
    </row>
    <row r="154" spans="1:6" ht="12.75" customHeight="1" x14ac:dyDescent="0.2">
      <c r="A154" s="53">
        <v>3111</v>
      </c>
      <c r="B154" s="85" t="s">
        <v>351</v>
      </c>
      <c r="C154" s="50" t="s">
        <v>352</v>
      </c>
      <c r="D154" s="242">
        <v>945811.94</v>
      </c>
      <c r="E154" s="242">
        <v>1074839.98</v>
      </c>
      <c r="F154" s="52">
        <f t="shared" si="31"/>
        <v>113.64203966382578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16367.77</v>
      </c>
      <c r="E156" s="242">
        <v>35882.26</v>
      </c>
      <c r="F156" s="52">
        <f t="shared" si="31"/>
        <v>219.22509908191526</v>
      </c>
    </row>
    <row r="157" spans="1:6" ht="12.75" customHeight="1" x14ac:dyDescent="0.2">
      <c r="A157" s="53">
        <v>3114</v>
      </c>
      <c r="B157" s="85" t="s">
        <v>357</v>
      </c>
      <c r="C157" s="50" t="s">
        <v>358</v>
      </c>
      <c r="D157" s="242">
        <v>681.13</v>
      </c>
      <c r="E157" s="242">
        <v>1299.33</v>
      </c>
      <c r="F157" s="52">
        <f t="shared" si="31"/>
        <v>190.76094137682966</v>
      </c>
    </row>
    <row r="158" spans="1:6" ht="12.75" customHeight="1" x14ac:dyDescent="0.2">
      <c r="A158" s="53">
        <v>312</v>
      </c>
      <c r="B158" s="85" t="s">
        <v>359</v>
      </c>
      <c r="C158" s="50" t="s">
        <v>360</v>
      </c>
      <c r="D158" s="242">
        <v>38849.47</v>
      </c>
      <c r="E158" s="242">
        <v>53612.87</v>
      </c>
      <c r="F158" s="52">
        <f t="shared" si="31"/>
        <v>138.00154802626651</v>
      </c>
    </row>
    <row r="159" spans="1:6" ht="12.75" customHeight="1" x14ac:dyDescent="0.2">
      <c r="A159" s="53">
        <v>313</v>
      </c>
      <c r="B159" s="85" t="s">
        <v>361</v>
      </c>
      <c r="C159" s="50" t="s">
        <v>362</v>
      </c>
      <c r="D159" s="51">
        <f t="shared" ref="D159:E159" si="38">SUM(D160:D162)</f>
        <v>157789.24</v>
      </c>
      <c r="E159" s="51">
        <f t="shared" si="38"/>
        <v>181905.62</v>
      </c>
      <c r="F159" s="52">
        <f t="shared" si="31"/>
        <v>115.28391923302249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157789.24</v>
      </c>
      <c r="E161" s="242">
        <v>181905.62</v>
      </c>
      <c r="F161" s="52">
        <f t="shared" si="31"/>
        <v>115.28391923302249</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232876.35</v>
      </c>
      <c r="E163" s="51">
        <f t="shared" si="39"/>
        <v>280236.07</v>
      </c>
      <c r="F163" s="52">
        <f t="shared" si="31"/>
        <v>120.33685258292653</v>
      </c>
    </row>
    <row r="164" spans="1:6" ht="12.75" customHeight="1" x14ac:dyDescent="0.2">
      <c r="A164" s="53">
        <v>321</v>
      </c>
      <c r="B164" s="85" t="s">
        <v>370</v>
      </c>
      <c r="C164" s="50" t="s">
        <v>371</v>
      </c>
      <c r="D164" s="51">
        <f t="shared" ref="D164:E164" si="40">SUM(D165:D168)</f>
        <v>44024.18</v>
      </c>
      <c r="E164" s="51">
        <f t="shared" si="40"/>
        <v>51402.119999999995</v>
      </c>
      <c r="F164" s="52">
        <f t="shared" si="31"/>
        <v>116.75883571255613</v>
      </c>
    </row>
    <row r="165" spans="1:6" ht="12.75" customHeight="1" x14ac:dyDescent="0.2">
      <c r="A165" s="53">
        <v>3211</v>
      </c>
      <c r="B165" s="85" t="s">
        <v>372</v>
      </c>
      <c r="C165" s="50" t="s">
        <v>373</v>
      </c>
      <c r="D165" s="242">
        <v>5323.28</v>
      </c>
      <c r="E165" s="242">
        <v>8898.18</v>
      </c>
      <c r="F165" s="52">
        <f t="shared" si="31"/>
        <v>167.15596399212518</v>
      </c>
    </row>
    <row r="166" spans="1:6" ht="12.75" customHeight="1" x14ac:dyDescent="0.2">
      <c r="A166" s="53">
        <v>3212</v>
      </c>
      <c r="B166" s="85" t="s">
        <v>374</v>
      </c>
      <c r="C166" s="50" t="s">
        <v>375</v>
      </c>
      <c r="D166" s="242">
        <v>38535</v>
      </c>
      <c r="E166" s="242">
        <v>41606.74</v>
      </c>
      <c r="F166" s="52">
        <f t="shared" si="31"/>
        <v>107.97129881925522</v>
      </c>
    </row>
    <row r="167" spans="1:6" ht="12.75" customHeight="1" x14ac:dyDescent="0.2">
      <c r="A167" s="53">
        <v>3213</v>
      </c>
      <c r="B167" s="85" t="s">
        <v>376</v>
      </c>
      <c r="C167" s="50" t="s">
        <v>377</v>
      </c>
      <c r="D167" s="242">
        <v>165.9</v>
      </c>
      <c r="E167" s="242">
        <v>830</v>
      </c>
      <c r="F167" s="52">
        <f t="shared" si="31"/>
        <v>500.30138637733569</v>
      </c>
    </row>
    <row r="168" spans="1:6" ht="12.75" customHeight="1" x14ac:dyDescent="0.2">
      <c r="A168" s="53">
        <v>3214</v>
      </c>
      <c r="B168" s="85" t="s">
        <v>378</v>
      </c>
      <c r="C168" s="50" t="s">
        <v>379</v>
      </c>
      <c r="D168" s="242">
        <v>0</v>
      </c>
      <c r="E168" s="242">
        <v>67.2</v>
      </c>
      <c r="F168" s="52" t="str">
        <f t="shared" si="31"/>
        <v>-</v>
      </c>
    </row>
    <row r="169" spans="1:6" ht="12.75" customHeight="1" x14ac:dyDescent="0.2">
      <c r="A169" s="53">
        <v>322</v>
      </c>
      <c r="B169" s="85" t="s">
        <v>380</v>
      </c>
      <c r="C169" s="50" t="s">
        <v>381</v>
      </c>
      <c r="D169" s="51">
        <f t="shared" ref="D169:E169" si="41">SUM(D170:D176)</f>
        <v>93679.409999999989</v>
      </c>
      <c r="E169" s="51">
        <f t="shared" si="41"/>
        <v>141078.39000000001</v>
      </c>
      <c r="F169" s="52">
        <f t="shared" si="31"/>
        <v>150.59700952429145</v>
      </c>
    </row>
    <row r="170" spans="1:6" ht="12.75" customHeight="1" x14ac:dyDescent="0.2">
      <c r="A170" s="53">
        <v>3221</v>
      </c>
      <c r="B170" s="85" t="s">
        <v>382</v>
      </c>
      <c r="C170" s="50" t="s">
        <v>383</v>
      </c>
      <c r="D170" s="242">
        <v>16699.77</v>
      </c>
      <c r="E170" s="242">
        <v>14894.78</v>
      </c>
      <c r="F170" s="52">
        <f t="shared" si="31"/>
        <v>89.191527787508448</v>
      </c>
    </row>
    <row r="171" spans="1:6" ht="12.75" customHeight="1" x14ac:dyDescent="0.2">
      <c r="A171" s="53">
        <v>3222</v>
      </c>
      <c r="B171" s="85" t="s">
        <v>384</v>
      </c>
      <c r="C171" s="50" t="s">
        <v>385</v>
      </c>
      <c r="D171" s="242">
        <v>58078.99</v>
      </c>
      <c r="E171" s="242">
        <v>82764.710000000006</v>
      </c>
      <c r="F171" s="52">
        <f t="shared" si="31"/>
        <v>142.50370056366339</v>
      </c>
    </row>
    <row r="172" spans="1:6" ht="12.75" customHeight="1" x14ac:dyDescent="0.2">
      <c r="A172" s="53">
        <v>3223</v>
      </c>
      <c r="B172" s="85" t="s">
        <v>386</v>
      </c>
      <c r="C172" s="50" t="s">
        <v>387</v>
      </c>
      <c r="D172" s="242">
        <v>16777.09</v>
      </c>
      <c r="E172" s="242">
        <v>39796.019999999997</v>
      </c>
      <c r="F172" s="52">
        <f t="shared" si="31"/>
        <v>237.20454500750722</v>
      </c>
    </row>
    <row r="173" spans="1:6" ht="12.75" customHeight="1" x14ac:dyDescent="0.2">
      <c r="A173" s="53">
        <v>3224</v>
      </c>
      <c r="B173" s="85" t="s">
        <v>388</v>
      </c>
      <c r="C173" s="50" t="s">
        <v>389</v>
      </c>
      <c r="D173" s="242">
        <v>1608.02</v>
      </c>
      <c r="E173" s="242">
        <v>654.95000000000005</v>
      </c>
      <c r="F173" s="52">
        <f t="shared" si="31"/>
        <v>40.730214798323402</v>
      </c>
    </row>
    <row r="174" spans="1:6" ht="12.75" customHeight="1" x14ac:dyDescent="0.2">
      <c r="A174" s="53">
        <v>3225</v>
      </c>
      <c r="B174" s="85" t="s">
        <v>390</v>
      </c>
      <c r="C174" s="50" t="s">
        <v>391</v>
      </c>
      <c r="D174" s="242">
        <v>515.54</v>
      </c>
      <c r="E174" s="242">
        <v>2262.19</v>
      </c>
      <c r="F174" s="52">
        <f t="shared" si="31"/>
        <v>438.80009310625752</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705.74</v>
      </c>
      <c r="F176" s="52" t="str">
        <f t="shared" si="31"/>
        <v>-</v>
      </c>
    </row>
    <row r="177" spans="1:6" ht="12.75" customHeight="1" x14ac:dyDescent="0.2">
      <c r="A177" s="53">
        <v>323</v>
      </c>
      <c r="B177" s="85" t="s">
        <v>396</v>
      </c>
      <c r="C177" s="50" t="s">
        <v>397</v>
      </c>
      <c r="D177" s="51">
        <f t="shared" ref="D177:E177" si="42">SUM(D178:D186)</f>
        <v>65385.5</v>
      </c>
      <c r="E177" s="51">
        <f t="shared" si="42"/>
        <v>68038.570000000007</v>
      </c>
      <c r="F177" s="52">
        <f t="shared" si="31"/>
        <v>104.05758157389637</v>
      </c>
    </row>
    <row r="178" spans="1:6" ht="12.75" customHeight="1" x14ac:dyDescent="0.2">
      <c r="A178" s="53">
        <v>3231</v>
      </c>
      <c r="B178" s="85" t="s">
        <v>398</v>
      </c>
      <c r="C178" s="50" t="s">
        <v>399</v>
      </c>
      <c r="D178" s="242">
        <v>7624.16</v>
      </c>
      <c r="E178" s="242">
        <v>2971.84</v>
      </c>
      <c r="F178" s="52">
        <f t="shared" si="31"/>
        <v>38.979244926654218</v>
      </c>
    </row>
    <row r="179" spans="1:6" ht="12.75" customHeight="1" x14ac:dyDescent="0.2">
      <c r="A179" s="53">
        <v>3232</v>
      </c>
      <c r="B179" s="85" t="s">
        <v>400</v>
      </c>
      <c r="C179" s="50" t="s">
        <v>401</v>
      </c>
      <c r="D179" s="242">
        <v>28377.96</v>
      </c>
      <c r="E179" s="242">
        <v>26857.74</v>
      </c>
      <c r="F179" s="52">
        <f t="shared" si="31"/>
        <v>94.642955307569693</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9352.01</v>
      </c>
      <c r="E181" s="242">
        <v>8918.52</v>
      </c>
      <c r="F181" s="52">
        <f t="shared" si="31"/>
        <v>95.364739772519485</v>
      </c>
    </row>
    <row r="182" spans="1:6" ht="12.75" customHeight="1" x14ac:dyDescent="0.2">
      <c r="A182" s="53">
        <v>3235</v>
      </c>
      <c r="B182" s="85" t="s">
        <v>406</v>
      </c>
      <c r="C182" s="50" t="s">
        <v>407</v>
      </c>
      <c r="D182" s="242">
        <v>1175.1199999999999</v>
      </c>
      <c r="E182" s="242">
        <v>3853.98</v>
      </c>
      <c r="F182" s="52">
        <f t="shared" si="31"/>
        <v>327.96480359452653</v>
      </c>
    </row>
    <row r="183" spans="1:6" ht="12.75" customHeight="1" x14ac:dyDescent="0.2">
      <c r="A183" s="53">
        <v>3236</v>
      </c>
      <c r="B183" s="85" t="s">
        <v>408</v>
      </c>
      <c r="C183" s="50" t="s">
        <v>409</v>
      </c>
      <c r="D183" s="242">
        <v>1854.8</v>
      </c>
      <c r="E183" s="242">
        <v>7618.61</v>
      </c>
      <c r="F183" s="52">
        <f t="shared" si="31"/>
        <v>410.75102436920423</v>
      </c>
    </row>
    <row r="184" spans="1:6" ht="12.75" customHeight="1" x14ac:dyDescent="0.2">
      <c r="A184" s="53">
        <v>3237</v>
      </c>
      <c r="B184" s="85" t="s">
        <v>410</v>
      </c>
      <c r="C184" s="50" t="s">
        <v>411</v>
      </c>
      <c r="D184" s="242">
        <v>7881.46</v>
      </c>
      <c r="E184" s="242">
        <v>7960.63</v>
      </c>
      <c r="F184" s="52">
        <f t="shared" si="31"/>
        <v>101.00450931680172</v>
      </c>
    </row>
    <row r="185" spans="1:6" ht="12.75" customHeight="1" x14ac:dyDescent="0.2">
      <c r="A185" s="53">
        <v>3238</v>
      </c>
      <c r="B185" s="85" t="s">
        <v>412</v>
      </c>
      <c r="C185" s="50" t="s">
        <v>413</v>
      </c>
      <c r="D185" s="242">
        <v>3682.91</v>
      </c>
      <c r="E185" s="242">
        <v>2921.15</v>
      </c>
      <c r="F185" s="52">
        <f t="shared" si="31"/>
        <v>79.316355816460359</v>
      </c>
    </row>
    <row r="186" spans="1:6" ht="12.75" customHeight="1" x14ac:dyDescent="0.2">
      <c r="A186" s="53">
        <v>3239</v>
      </c>
      <c r="B186" s="85" t="s">
        <v>414</v>
      </c>
      <c r="C186" s="50" t="s">
        <v>415</v>
      </c>
      <c r="D186" s="242">
        <v>5437.08</v>
      </c>
      <c r="E186" s="242">
        <v>6936.1</v>
      </c>
      <c r="F186" s="52">
        <f t="shared" si="31"/>
        <v>127.57031347708698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29787.26</v>
      </c>
      <c r="E188" s="51">
        <f t="shared" si="43"/>
        <v>19716.989999999998</v>
      </c>
      <c r="F188" s="52">
        <f t="shared" si="31"/>
        <v>66.192694460651964</v>
      </c>
    </row>
    <row r="189" spans="1:6" ht="12.75" customHeight="1" x14ac:dyDescent="0.2">
      <c r="A189" s="53">
        <v>3291</v>
      </c>
      <c r="B189" s="232" t="s">
        <v>420</v>
      </c>
      <c r="C189" s="50" t="s">
        <v>421</v>
      </c>
      <c r="D189" s="242">
        <v>11211.23</v>
      </c>
      <c r="E189" s="242">
        <v>5378.33</v>
      </c>
      <c r="F189" s="52">
        <f t="shared" si="31"/>
        <v>47.972702370747903</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v>95.64</v>
      </c>
      <c r="F191" s="52" t="str">
        <f t="shared" si="31"/>
        <v>-</v>
      </c>
    </row>
    <row r="192" spans="1:6" ht="12.75" customHeight="1" x14ac:dyDescent="0.2">
      <c r="A192" s="53">
        <v>3294</v>
      </c>
      <c r="B192" s="85" t="s">
        <v>426</v>
      </c>
      <c r="C192" s="50" t="s">
        <v>427</v>
      </c>
      <c r="D192" s="242">
        <v>376.6</v>
      </c>
      <c r="E192" s="242">
        <v>510.51</v>
      </c>
      <c r="F192" s="52">
        <f t="shared" si="31"/>
        <v>135.55762081784385</v>
      </c>
    </row>
    <row r="193" spans="1:6" ht="12.75" customHeight="1" x14ac:dyDescent="0.2">
      <c r="A193" s="53">
        <v>3295</v>
      </c>
      <c r="B193" s="85" t="s">
        <v>428</v>
      </c>
      <c r="C193" s="50" t="s">
        <v>429</v>
      </c>
      <c r="D193" s="242">
        <v>1628.51</v>
      </c>
      <c r="E193" s="242">
        <v>2009.95</v>
      </c>
      <c r="F193" s="52">
        <f t="shared" si="31"/>
        <v>123.42263787142849</v>
      </c>
    </row>
    <row r="194" spans="1:6" ht="12.75" customHeight="1" x14ac:dyDescent="0.2">
      <c r="A194" s="53" t="s">
        <v>430</v>
      </c>
      <c r="B194" s="85" t="s">
        <v>431</v>
      </c>
      <c r="C194" s="50" t="s">
        <v>430</v>
      </c>
      <c r="D194" s="242">
        <v>7501.15</v>
      </c>
      <c r="E194" s="242">
        <v>6601.49</v>
      </c>
      <c r="F194" s="52">
        <f t="shared" si="31"/>
        <v>88.006372356238714</v>
      </c>
    </row>
    <row r="195" spans="1:6" ht="12.75" customHeight="1" x14ac:dyDescent="0.2">
      <c r="A195" s="53">
        <v>3299</v>
      </c>
      <c r="B195" s="85" t="s">
        <v>432</v>
      </c>
      <c r="C195" s="50" t="s">
        <v>433</v>
      </c>
      <c r="D195" s="242">
        <v>9069.77</v>
      </c>
      <c r="E195" s="242">
        <v>5121.07</v>
      </c>
      <c r="F195" s="52">
        <f t="shared" si="31"/>
        <v>56.463063561700011</v>
      </c>
    </row>
    <row r="196" spans="1:6" ht="12.75" customHeight="1" x14ac:dyDescent="0.2">
      <c r="A196" s="53">
        <v>34</v>
      </c>
      <c r="B196" s="232" t="s">
        <v>434</v>
      </c>
      <c r="C196" s="50" t="s">
        <v>435</v>
      </c>
      <c r="D196" s="51">
        <f t="shared" ref="D196:E196" si="44">D197+D202+D210</f>
        <v>3113.29</v>
      </c>
      <c r="E196" s="51">
        <f t="shared" si="44"/>
        <v>2626.44</v>
      </c>
      <c r="F196" s="52">
        <f t="shared" si="31"/>
        <v>84.36220204349739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3113.29</v>
      </c>
      <c r="E210" s="51">
        <f t="shared" si="47"/>
        <v>2626.44</v>
      </c>
      <c r="F210" s="52">
        <f t="shared" si="31"/>
        <v>84.36220204349739</v>
      </c>
    </row>
    <row r="211" spans="1:6" ht="12.75" customHeight="1" x14ac:dyDescent="0.2">
      <c r="A211" s="53">
        <v>3431</v>
      </c>
      <c r="B211" s="232" t="s">
        <v>464</v>
      </c>
      <c r="C211" s="50" t="s">
        <v>465</v>
      </c>
      <c r="D211" s="242">
        <v>1205.01</v>
      </c>
      <c r="E211" s="242">
        <v>704.86</v>
      </c>
      <c r="F211" s="52">
        <f t="shared" si="31"/>
        <v>58.49412038074373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1908.28</v>
      </c>
      <c r="E213" s="242">
        <v>1912.29</v>
      </c>
      <c r="F213" s="52">
        <f t="shared" si="31"/>
        <v>100.21013687718782</v>
      </c>
    </row>
    <row r="214" spans="1:6" ht="12.75" customHeight="1" x14ac:dyDescent="0.2">
      <c r="A214" s="53">
        <v>3434</v>
      </c>
      <c r="B214" s="85" t="s">
        <v>470</v>
      </c>
      <c r="C214" s="50" t="s">
        <v>471</v>
      </c>
      <c r="D214" s="242">
        <v>0</v>
      </c>
      <c r="E214" s="242">
        <v>9.2899999999999991</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10324.17</v>
      </c>
      <c r="E252" s="51">
        <f t="shared" si="63"/>
        <v>54811.88</v>
      </c>
      <c r="F252" s="52">
        <f t="shared" ref="F252:F258" si="64">IF(D252&lt;&gt;0,IF(E252/D252&gt;=100,"&gt;&gt;100",E252/D252*100),"-")</f>
        <v>530.90834420587805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10324.17</v>
      </c>
      <c r="E259" s="51">
        <f t="shared" si="66"/>
        <v>54811.88</v>
      </c>
      <c r="F259" s="52">
        <f t="shared" ref="F259:F262" si="67">IF(D259&lt;&gt;0,IF(E259/D259&gt;=100,"&gt;&gt;100",E259/D259*100),"-")</f>
        <v>530.90834420587805</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10324.17</v>
      </c>
      <c r="E261" s="242">
        <v>54811.88</v>
      </c>
      <c r="F261" s="52">
        <f t="shared" si="67"/>
        <v>530.90834420587805</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980.73</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980.73</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980.73</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1405813.3599999999</v>
      </c>
      <c r="E289" s="51">
        <f t="shared" si="79"/>
        <v>1686195.18</v>
      </c>
      <c r="F289" s="52">
        <f t="shared" si="76"/>
        <v>119.94445550012416</v>
      </c>
    </row>
    <row r="290" spans="1:6" ht="12.75" customHeight="1" x14ac:dyDescent="0.2">
      <c r="A290" s="53" t="s">
        <v>607</v>
      </c>
      <c r="B290" s="85" t="s">
        <v>618</v>
      </c>
      <c r="C290" s="50" t="s">
        <v>619</v>
      </c>
      <c r="D290" s="51">
        <f>IF(D6&gt;=D289,D6-D289,0)</f>
        <v>0</v>
      </c>
      <c r="E290" s="51">
        <f>IF(E6&gt;=E289,E6-E289,0)</f>
        <v>114608.98999999999</v>
      </c>
      <c r="F290" s="52" t="str">
        <f t="shared" si="76"/>
        <v>-</v>
      </c>
    </row>
    <row r="291" spans="1:6" ht="12.75" customHeight="1" x14ac:dyDescent="0.2">
      <c r="A291" s="53" t="s">
        <v>607</v>
      </c>
      <c r="B291" s="85" t="s">
        <v>620</v>
      </c>
      <c r="C291" s="50" t="s">
        <v>621</v>
      </c>
      <c r="D291" s="51">
        <f>IF(D289&gt;=D6,D289-D6,0)</f>
        <v>4557.5700000000652</v>
      </c>
      <c r="E291" s="51">
        <f>IF(E289&gt;=E6,E289-E6,0)</f>
        <v>0</v>
      </c>
      <c r="F291" s="52">
        <f t="shared" si="76"/>
        <v>0</v>
      </c>
    </row>
    <row r="292" spans="1:6" ht="12.75" customHeight="1" x14ac:dyDescent="0.2">
      <c r="A292" s="53">
        <v>92211</v>
      </c>
      <c r="B292" s="85" t="s">
        <v>622</v>
      </c>
      <c r="C292" s="50" t="s">
        <v>623</v>
      </c>
      <c r="D292" s="242">
        <v>31701.31</v>
      </c>
      <c r="E292" s="242">
        <v>27143.74</v>
      </c>
      <c r="F292" s="52">
        <f t="shared" si="76"/>
        <v>85.623401682769568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26110.81</v>
      </c>
      <c r="E294" s="242">
        <v>21827.05</v>
      </c>
      <c r="F294" s="52">
        <f t="shared" si="76"/>
        <v>83.593921444796223</v>
      </c>
    </row>
    <row r="295" spans="1:6" ht="24" x14ac:dyDescent="0.2">
      <c r="A295" s="53">
        <v>9661</v>
      </c>
      <c r="B295" s="85" t="s">
        <v>628</v>
      </c>
      <c r="C295" s="50" t="s">
        <v>629</v>
      </c>
      <c r="D295" s="242">
        <v>3819.36</v>
      </c>
      <c r="E295" s="242">
        <v>4199.2299999999996</v>
      </c>
      <c r="F295" s="52">
        <f t="shared" si="76"/>
        <v>109.94590716769299</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231.73</v>
      </c>
      <c r="E298" s="51">
        <f t="shared" si="80"/>
        <v>0</v>
      </c>
      <c r="F298" s="52">
        <f t="shared" ref="F298:F418" si="81">IF(D298&lt;&gt;0,IF(E298/D298&gt;=100,"&gt;&gt;100",E298/D298*100),"-")</f>
        <v>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231.73</v>
      </c>
      <c r="E311" s="51">
        <f t="shared" si="85"/>
        <v>0</v>
      </c>
      <c r="F311" s="52">
        <f t="shared" si="81"/>
        <v>0</v>
      </c>
    </row>
    <row r="312" spans="1:6" ht="12.75" customHeight="1" x14ac:dyDescent="0.2">
      <c r="A312" s="53">
        <v>721</v>
      </c>
      <c r="B312" s="85" t="s">
        <v>661</v>
      </c>
      <c r="C312" s="50" t="s">
        <v>662</v>
      </c>
      <c r="D312" s="51">
        <f t="shared" ref="D312:E312" si="86">SUM(D313:D316)</f>
        <v>231.73</v>
      </c>
      <c r="E312" s="51">
        <f t="shared" si="86"/>
        <v>0</v>
      </c>
      <c r="F312" s="52">
        <f t="shared" si="81"/>
        <v>0</v>
      </c>
    </row>
    <row r="313" spans="1:6" ht="12.75" customHeight="1" x14ac:dyDescent="0.2">
      <c r="A313" s="53">
        <v>7211</v>
      </c>
      <c r="B313" s="85" t="s">
        <v>663</v>
      </c>
      <c r="C313" s="50" t="s">
        <v>664</v>
      </c>
      <c r="D313" s="242">
        <v>231.73</v>
      </c>
      <c r="E313" s="242"/>
      <c r="F313" s="52">
        <f t="shared" si="81"/>
        <v>0</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48883.69</v>
      </c>
      <c r="E350" s="51">
        <f t="shared" si="95"/>
        <v>29524.52</v>
      </c>
      <c r="F350" s="52">
        <f t="shared" si="81"/>
        <v>60.397486359969953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48883.69</v>
      </c>
      <c r="E363" s="51">
        <f t="shared" si="99"/>
        <v>29524.52</v>
      </c>
      <c r="F363" s="52">
        <f t="shared" si="81"/>
        <v>60.397486359969953</v>
      </c>
    </row>
    <row r="364" spans="1:6" ht="12.75" customHeight="1" x14ac:dyDescent="0.2">
      <c r="A364" s="53">
        <v>421</v>
      </c>
      <c r="B364" s="85" t="s">
        <v>757</v>
      </c>
      <c r="C364" s="50" t="s">
        <v>758</v>
      </c>
      <c r="D364" s="51">
        <f t="shared" ref="D364:E364" si="100">SUM(D365:D368)</f>
        <v>12714.85</v>
      </c>
      <c r="E364" s="51">
        <f t="shared" si="100"/>
        <v>0</v>
      </c>
      <c r="F364" s="52">
        <f t="shared" si="81"/>
        <v>0</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12714.85</v>
      </c>
      <c r="E366" s="242"/>
      <c r="F366" s="52">
        <f t="shared" si="81"/>
        <v>0</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13058.06</v>
      </c>
      <c r="E369" s="51">
        <f t="shared" si="101"/>
        <v>6254.93</v>
      </c>
      <c r="F369" s="52">
        <f t="shared" si="81"/>
        <v>47.900913305651841</v>
      </c>
    </row>
    <row r="370" spans="1:6" ht="12.75" customHeight="1" x14ac:dyDescent="0.2">
      <c r="A370" s="53">
        <v>4221</v>
      </c>
      <c r="B370" s="85" t="s">
        <v>673</v>
      </c>
      <c r="C370" s="50" t="s">
        <v>765</v>
      </c>
      <c r="D370" s="242">
        <v>11636.53</v>
      </c>
      <c r="E370" s="242">
        <v>618.75</v>
      </c>
      <c r="F370" s="52">
        <f t="shared" si="81"/>
        <v>5.3173067916294627</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225.56</v>
      </c>
      <c r="E372" s="242">
        <v>1332.43</v>
      </c>
      <c r="F372" s="52">
        <f t="shared" si="81"/>
        <v>590.72087249512333</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1195.97</v>
      </c>
      <c r="E375" s="242">
        <v>1537.5</v>
      </c>
      <c r="F375" s="52">
        <f t="shared" si="81"/>
        <v>128.55673637298594</v>
      </c>
    </row>
    <row r="376" spans="1:6" ht="12.75" customHeight="1" x14ac:dyDescent="0.2">
      <c r="A376" s="53">
        <v>4227</v>
      </c>
      <c r="B376" s="232" t="s">
        <v>685</v>
      </c>
      <c r="C376" s="50" t="s">
        <v>772</v>
      </c>
      <c r="D376" s="242">
        <v>0</v>
      </c>
      <c r="E376" s="242">
        <v>2766.25</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23110.78</v>
      </c>
      <c r="E383" s="51">
        <f t="shared" si="103"/>
        <v>23269.59</v>
      </c>
      <c r="F383" s="52">
        <f t="shared" si="81"/>
        <v>100.68716849885639</v>
      </c>
    </row>
    <row r="384" spans="1:6" ht="12.75" customHeight="1" x14ac:dyDescent="0.2">
      <c r="A384" s="53">
        <v>4241</v>
      </c>
      <c r="B384" s="85" t="s">
        <v>782</v>
      </c>
      <c r="C384" s="50" t="s">
        <v>783</v>
      </c>
      <c r="D384" s="242">
        <v>23110.78</v>
      </c>
      <c r="E384" s="242">
        <v>23269.59</v>
      </c>
      <c r="F384" s="52">
        <f t="shared" si="81"/>
        <v>100.68716849885639</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48651.96</v>
      </c>
      <c r="E408" s="51">
        <f t="shared" si="111"/>
        <v>29524.52</v>
      </c>
      <c r="F408" s="52">
        <f t="shared" si="81"/>
        <v>60.685160474521481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16420.97</v>
      </c>
      <c r="E410" s="242">
        <v>65072.93</v>
      </c>
      <c r="F410" s="52">
        <f t="shared" si="81"/>
        <v>396.27945243185997</v>
      </c>
    </row>
    <row r="411" spans="1:6" ht="12.75" customHeight="1" x14ac:dyDescent="0.2">
      <c r="A411" s="53">
        <v>97</v>
      </c>
      <c r="B411" s="85" t="s">
        <v>826</v>
      </c>
      <c r="C411" s="50" t="s">
        <v>827</v>
      </c>
      <c r="D411" s="242">
        <v>557.70000000000005</v>
      </c>
      <c r="E411" s="242">
        <v>557.70000000000005</v>
      </c>
      <c r="F411" s="52">
        <f t="shared" si="81"/>
        <v>100</v>
      </c>
    </row>
    <row r="412" spans="1:6" ht="12.75" customHeight="1" x14ac:dyDescent="0.2">
      <c r="A412" s="53" t="s">
        <v>607</v>
      </c>
      <c r="B412" s="85" t="s">
        <v>828</v>
      </c>
      <c r="C412" s="50" t="s">
        <v>829</v>
      </c>
      <c r="D412" s="51">
        <f>D6+D298</f>
        <v>1401487.5199999998</v>
      </c>
      <c r="E412" s="51">
        <f>E6+E298</f>
        <v>1800804.17</v>
      </c>
      <c r="F412" s="52">
        <f t="shared" si="81"/>
        <v>128.49234433425423</v>
      </c>
    </row>
    <row r="413" spans="1:6" ht="12.75" customHeight="1" x14ac:dyDescent="0.2">
      <c r="A413" s="53" t="s">
        <v>607</v>
      </c>
      <c r="B413" s="85" t="s">
        <v>830</v>
      </c>
      <c r="C413" s="50" t="s">
        <v>831</v>
      </c>
      <c r="D413" s="51">
        <f t="shared" ref="D413:E413" si="112">D289+D350</f>
        <v>1454697.0499999998</v>
      </c>
      <c r="E413" s="51">
        <f t="shared" si="112"/>
        <v>1715719.7</v>
      </c>
      <c r="F413" s="52">
        <f t="shared" si="81"/>
        <v>117.94343708884267</v>
      </c>
    </row>
    <row r="414" spans="1:6" ht="12.75" customHeight="1" x14ac:dyDescent="0.2">
      <c r="A414" s="53" t="s">
        <v>607</v>
      </c>
      <c r="B414" s="85" t="s">
        <v>832</v>
      </c>
      <c r="C414" s="50" t="s">
        <v>833</v>
      </c>
      <c r="D414" s="51">
        <f t="shared" ref="D414:E414" si="113">IF(D412&gt;=D413,D412-D413,0)</f>
        <v>0</v>
      </c>
      <c r="E414" s="51">
        <f t="shared" si="113"/>
        <v>85084.469999999972</v>
      </c>
      <c r="F414" s="52" t="str">
        <f t="shared" si="81"/>
        <v>-</v>
      </c>
    </row>
    <row r="415" spans="1:6" ht="12.75" customHeight="1" x14ac:dyDescent="0.2">
      <c r="A415" s="53" t="s">
        <v>607</v>
      </c>
      <c r="B415" s="85" t="s">
        <v>834</v>
      </c>
      <c r="C415" s="50" t="s">
        <v>835</v>
      </c>
      <c r="D415" s="51">
        <f t="shared" ref="D415:E415" si="114">IF(D413&gt;=D412,D413-D412,0)</f>
        <v>53209.530000000028</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15280.34</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37929.19</v>
      </c>
      <c r="F417" s="52" t="str">
        <f t="shared" si="81"/>
        <v>-</v>
      </c>
    </row>
    <row r="418" spans="1:6" ht="12.75" customHeight="1" x14ac:dyDescent="0.2">
      <c r="A418" s="55" t="s">
        <v>841</v>
      </c>
      <c r="B418" s="233" t="s">
        <v>842</v>
      </c>
      <c r="C418" s="56" t="s">
        <v>843</v>
      </c>
      <c r="D418" s="62">
        <f t="shared" ref="D418:E418" si="117">D294+D411</f>
        <v>26668.510000000002</v>
      </c>
      <c r="E418" s="62">
        <f t="shared" si="117"/>
        <v>22384.75</v>
      </c>
      <c r="F418" s="57">
        <f t="shared" si="81"/>
        <v>83.937010354159256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1401487.5199999998</v>
      </c>
      <c r="E639" s="51">
        <f t="shared" si="180"/>
        <v>1800804.17</v>
      </c>
      <c r="F639" s="52">
        <f t="shared" si="119"/>
        <v>128.49234433425423</v>
      </c>
    </row>
    <row r="640" spans="1:6" ht="12.75" customHeight="1" x14ac:dyDescent="0.2">
      <c r="A640" s="53" t="s">
        <v>607</v>
      </c>
      <c r="B640" s="85" t="s">
        <v>1276</v>
      </c>
      <c r="C640" s="50" t="s">
        <v>1277</v>
      </c>
      <c r="D640" s="51">
        <f t="shared" ref="D640:E640" si="181">D413+D528</f>
        <v>1454697.0499999998</v>
      </c>
      <c r="E640" s="51">
        <f t="shared" si="181"/>
        <v>1715719.7</v>
      </c>
      <c r="F640" s="52">
        <f t="shared" si="119"/>
        <v>117.94343708884267</v>
      </c>
    </row>
    <row r="641" spans="1:6" ht="12.75" customHeight="1" x14ac:dyDescent="0.2">
      <c r="A641" s="53" t="s">
        <v>607</v>
      </c>
      <c r="B641" s="85" t="s">
        <v>1278</v>
      </c>
      <c r="C641" s="50" t="s">
        <v>1279</v>
      </c>
      <c r="D641" s="51">
        <f t="shared" ref="D641:E641" si="182">IF(D639&gt;=D640,D639-D640,0)</f>
        <v>0</v>
      </c>
      <c r="E641" s="51">
        <f t="shared" si="182"/>
        <v>85084.469999999972</v>
      </c>
      <c r="F641" s="52" t="str">
        <f t="shared" si="119"/>
        <v>-</v>
      </c>
    </row>
    <row r="642" spans="1:6" ht="12.75" customHeight="1" x14ac:dyDescent="0.2">
      <c r="A642" s="53" t="s">
        <v>607</v>
      </c>
      <c r="B642" s="85" t="s">
        <v>1280</v>
      </c>
      <c r="C642" s="50" t="s">
        <v>1281</v>
      </c>
      <c r="D642" s="51">
        <f t="shared" ref="D642:E642" si="183">IF(D640&gt;=D639,D640-D639,0)</f>
        <v>53209.530000000028</v>
      </c>
      <c r="E642" s="51">
        <f t="shared" si="183"/>
        <v>0</v>
      </c>
      <c r="F642" s="52">
        <f t="shared" si="119"/>
        <v>0</v>
      </c>
    </row>
    <row r="643" spans="1:6" ht="24" x14ac:dyDescent="0.2">
      <c r="A643" s="60" t="s">
        <v>1282</v>
      </c>
      <c r="B643" s="85" t="s">
        <v>1283</v>
      </c>
      <c r="C643" s="61" t="s">
        <v>1282</v>
      </c>
      <c r="D643" s="51">
        <f t="shared" ref="D643:E643" si="184">IF(D416-D417+D637-D638&gt;=0,D416-D417+D637-D638,0)</f>
        <v>15280.34</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37929.19</v>
      </c>
      <c r="F644" s="52" t="str">
        <f t="shared" si="119"/>
        <v>-</v>
      </c>
    </row>
    <row r="645" spans="1:6" ht="24" x14ac:dyDescent="0.2">
      <c r="A645" s="53" t="s">
        <v>607</v>
      </c>
      <c r="B645" s="85" t="s">
        <v>1286</v>
      </c>
      <c r="C645" s="50" t="s">
        <v>1287</v>
      </c>
      <c r="D645" s="51">
        <f t="shared" ref="D645:E645" si="186">IF(D641+D643-D642-D644&gt;=0,D641+D643-D642-D644,0)</f>
        <v>0</v>
      </c>
      <c r="E645" s="51">
        <f t="shared" si="186"/>
        <v>47155.27999999997</v>
      </c>
      <c r="F645" s="52" t="str">
        <f t="shared" si="119"/>
        <v>-</v>
      </c>
    </row>
    <row r="646" spans="1:6" ht="24" x14ac:dyDescent="0.2">
      <c r="A646" s="53" t="s">
        <v>607</v>
      </c>
      <c r="B646" s="85" t="s">
        <v>1288</v>
      </c>
      <c r="C646" s="50" t="s">
        <v>1289</v>
      </c>
      <c r="D646" s="51">
        <f t="shared" ref="D646:E646" si="187">IF(D642+D644-D641-D643&gt;=0,D642+D644-D641-D643,0)</f>
        <v>37929.190000000031</v>
      </c>
      <c r="E646" s="51">
        <f t="shared" si="187"/>
        <v>0</v>
      </c>
      <c r="F646" s="52">
        <f t="shared" si="119"/>
        <v>0</v>
      </c>
    </row>
    <row r="647" spans="1:6" ht="24" x14ac:dyDescent="0.2">
      <c r="A647" s="55" t="s">
        <v>1290</v>
      </c>
      <c r="B647" s="233" t="s">
        <v>1291</v>
      </c>
      <c r="C647" s="56" t="s">
        <v>1290</v>
      </c>
      <c r="D647" s="243">
        <v>104079.81</v>
      </c>
      <c r="E647" s="243">
        <v>126326.72</v>
      </c>
      <c r="F647" s="57">
        <f t="shared" si="119"/>
        <v>121.37485646831985</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23578.16</v>
      </c>
      <c r="E649" s="242">
        <v>19862.28</v>
      </c>
      <c r="F649" s="52">
        <f t="shared" ref="F649:F724" si="188">IF(D649&lt;&gt;0,IF(E649/D649&gt;=100,"&gt;&gt;100",E649/D649*100),"-")</f>
        <v>84.24016123395549</v>
      </c>
    </row>
    <row r="650" spans="1:6" ht="12.75" customHeight="1" x14ac:dyDescent="0.2">
      <c r="A650" s="53" t="s">
        <v>1295</v>
      </c>
      <c r="B650" s="85" t="s">
        <v>1296</v>
      </c>
      <c r="C650" s="50" t="s">
        <v>1295</v>
      </c>
      <c r="D650" s="242">
        <v>801455.72</v>
      </c>
      <c r="E650" s="242">
        <v>693164.59</v>
      </c>
      <c r="F650" s="52">
        <f t="shared" si="188"/>
        <v>86.488195505049234</v>
      </c>
    </row>
    <row r="651" spans="1:6" ht="12.75" customHeight="1" x14ac:dyDescent="0.2">
      <c r="A651" s="53" t="s">
        <v>1297</v>
      </c>
      <c r="B651" s="85" t="s">
        <v>1298</v>
      </c>
      <c r="C651" s="50" t="s">
        <v>1297</v>
      </c>
      <c r="D651" s="242">
        <v>805171.6</v>
      </c>
      <c r="E651" s="242">
        <v>642189.16</v>
      </c>
      <c r="F651" s="52">
        <f t="shared" si="188"/>
        <v>79.758049091647052</v>
      </c>
    </row>
    <row r="652" spans="1:6" ht="24" x14ac:dyDescent="0.2">
      <c r="A652" s="53">
        <v>11</v>
      </c>
      <c r="B652" s="85" t="s">
        <v>1299</v>
      </c>
      <c r="C652" s="50" t="s">
        <v>1300</v>
      </c>
      <c r="D652" s="51">
        <f t="shared" ref="D652:E652" si="189">+D649+D650-D651</f>
        <v>19862.280000000028</v>
      </c>
      <c r="E652" s="51">
        <f t="shared" si="189"/>
        <v>70837.709999999963</v>
      </c>
      <c r="F652" s="52">
        <f t="shared" si="188"/>
        <v>356.64440336154695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64</v>
      </c>
      <c r="E654" s="262">
        <v>68</v>
      </c>
      <c r="F654" s="52">
        <f t="shared" si="188"/>
        <v>106.25</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50</v>
      </c>
      <c r="E656" s="262">
        <v>54</v>
      </c>
      <c r="F656" s="52">
        <f t="shared" si="188"/>
        <v>108</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1000602.84</v>
      </c>
      <c r="E675" s="242">
        <v>1211843.1399999999</v>
      </c>
      <c r="F675" s="52">
        <f t="shared" si="188"/>
        <v>121.11130326194157</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33089.75</v>
      </c>
      <c r="E677" s="242">
        <v>35641.82</v>
      </c>
      <c r="F677" s="52">
        <f t="shared" si="188"/>
        <v>107.71256960236933</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80903.09</v>
      </c>
      <c r="E710" s="242">
        <v>79095.03</v>
      </c>
      <c r="F710" s="52">
        <f t="shared" si="188"/>
        <v>97.76515334581164</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2123.56</v>
      </c>
      <c r="E716" s="242">
        <v>6154.66</v>
      </c>
      <c r="F716" s="52">
        <f t="shared" si="188"/>
        <v>289.82745954905914</v>
      </c>
    </row>
    <row r="717" spans="1:6" ht="12.75" customHeight="1" x14ac:dyDescent="0.2">
      <c r="A717" s="53">
        <v>31215</v>
      </c>
      <c r="B717" s="85" t="s">
        <v>1412</v>
      </c>
      <c r="C717" s="50" t="s">
        <v>1413</v>
      </c>
      <c r="D717" s="242">
        <v>137.04</v>
      </c>
      <c r="E717" s="242">
        <v>924.77</v>
      </c>
      <c r="F717" s="52">
        <f t="shared" si="188"/>
        <v>674.81757151196734</v>
      </c>
    </row>
    <row r="718" spans="1:6" ht="12.75" customHeight="1" x14ac:dyDescent="0.2">
      <c r="A718" s="53">
        <v>32121</v>
      </c>
      <c r="B718" s="85" t="s">
        <v>1414</v>
      </c>
      <c r="C718" s="50" t="s">
        <v>1415</v>
      </c>
      <c r="D718" s="242">
        <v>38535</v>
      </c>
      <c r="E718" s="242">
        <v>41606.74</v>
      </c>
      <c r="F718" s="52">
        <f t="shared" si="188"/>
        <v>107.97129881925522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7485.22</v>
      </c>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2834.78</v>
      </c>
      <c r="E722" s="242">
        <v>5277.41</v>
      </c>
      <c r="F722" s="52">
        <f t="shared" si="188"/>
        <v>186.16647499982361</v>
      </c>
    </row>
    <row r="723" spans="1:6" ht="12.75" customHeight="1" x14ac:dyDescent="0.2">
      <c r="A723" s="53" t="s">
        <v>1424</v>
      </c>
      <c r="B723" s="85" t="s">
        <v>1425</v>
      </c>
      <c r="C723" s="50" t="s">
        <v>1424</v>
      </c>
      <c r="D723" s="242">
        <v>1337.47</v>
      </c>
      <c r="E723" s="242">
        <v>1973.2</v>
      </c>
      <c r="F723" s="52">
        <f t="shared" si="188"/>
        <v>147.53228109789379</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10630.71</v>
      </c>
      <c r="E725" s="242">
        <v>5378.33</v>
      </c>
      <c r="F725" s="52">
        <f t="shared" ref="F725:F979" si="190">IF(D725&lt;&gt;0,IF(E725/D725&gt;=100,"&gt;&gt;100",E725/D725*100),"-")</f>
        <v>50.59238752632703</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10324.17</v>
      </c>
      <c r="E828" s="242">
        <v>54811.88</v>
      </c>
      <c r="F828" s="52">
        <f t="shared" si="190"/>
        <v>530.90834420587805</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customSheetViews>
    <customSheetView guid="{B0FB6063-C7B9-478C-87CA-424C2BE4FAFE}" showGridLines="0" topLeftCell="A607">
      <selection activeCell="D652" sqref="D652"/>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 &amp;N</oddFooter>
      </headerFooter>
    </customSheetView>
  </customSheetView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 workbookViewId="0">
      <selection activeCell="D73" sqref="D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798767.96999999986</v>
      </c>
      <c r="E6" s="229">
        <f t="shared" si="0"/>
        <v>729151.96</v>
      </c>
      <c r="F6" s="230">
        <f t="shared" ref="F6:F260" si="1">IF(D6&gt;0,IF(E6/D6&gt;=100,"&gt;&gt;100",E6/D6*100),"-")</f>
        <v>91.284576671245361</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635269.8899999999</v>
      </c>
      <c r="E7" s="104">
        <f t="shared" si="2"/>
        <v>495651.75999999995</v>
      </c>
      <c r="F7" s="93">
        <f t="shared" si="1"/>
        <v>78.022233983102836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634718.42999999993</v>
      </c>
      <c r="E12" s="104">
        <f t="shared" si="3"/>
        <v>495100.29999999993</v>
      </c>
      <c r="F12" s="93">
        <f t="shared" si="1"/>
        <v>78.003139124225513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284454.65999999992</v>
      </c>
      <c r="E13" s="104">
        <f t="shared" si="4"/>
        <v>271809.03999999992</v>
      </c>
      <c r="F13" s="93">
        <f t="shared" si="1"/>
        <v>95.554433877089579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1011649.32</v>
      </c>
      <c r="E15" s="247">
        <v>1011649.32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727194.66</v>
      </c>
      <c r="E18" s="247">
        <v>739840.28</v>
      </c>
      <c r="F18" s="93">
        <f t="shared" si="1"/>
        <v>101.73895941425093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292281.88</v>
      </c>
      <c r="E19" s="104">
        <f t="shared" si="5"/>
        <v>163058.16000000003</v>
      </c>
      <c r="F19" s="93">
        <f t="shared" si="1"/>
        <v>55.787981109195009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441982.27</v>
      </c>
      <c r="E20" s="247">
        <v>502459.15</v>
      </c>
      <c r="F20" s="93">
        <f t="shared" si="1"/>
        <v>113.68310090809753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25728.52</v>
      </c>
      <c r="E21" s="247">
        <v>25728.52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17533.63</v>
      </c>
      <c r="E22" s="247">
        <v>18866.060000000001</v>
      </c>
      <c r="F22" s="93">
        <f t="shared" si="1"/>
        <v>107.5992820653795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6019.27</v>
      </c>
      <c r="E23" s="247">
        <v>6019.27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89852.21</v>
      </c>
      <c r="E24" s="247">
        <v>89852.21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32121.09</v>
      </c>
      <c r="E25" s="247">
        <v>31527.200000000001</v>
      </c>
      <c r="F25" s="93">
        <f t="shared" si="1"/>
        <v>98.151090140465342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58543.38</v>
      </c>
      <c r="E26" s="247">
        <v>61309.63</v>
      </c>
      <c r="F26" s="93">
        <f t="shared" si="1"/>
        <v>104.72512861402944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379498.49</v>
      </c>
      <c r="E28" s="247">
        <v>572703.88</v>
      </c>
      <c r="F28" s="93">
        <f t="shared" si="1"/>
        <v>150.91071376858443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51238.919999999991</v>
      </c>
      <c r="E35" s="104">
        <f t="shared" si="7"/>
        <v>53490.13</v>
      </c>
      <c r="F35" s="93">
        <f t="shared" si="1"/>
        <v>104.39355474315228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85455.54</v>
      </c>
      <c r="E36" s="247">
        <v>108725.13</v>
      </c>
      <c r="F36" s="93">
        <f t="shared" si="1"/>
        <v>127.23005436511198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4549.9799999999996</v>
      </c>
      <c r="E37" s="247">
        <v>4549.9799999999996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38766.6</v>
      </c>
      <c r="E40" s="247">
        <v>59784.98</v>
      </c>
      <c r="F40" s="93">
        <f t="shared" si="1"/>
        <v>154.2177544587351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6742.9699999999993</v>
      </c>
      <c r="E45" s="104">
        <f t="shared" si="9"/>
        <v>6742.9699999999993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6558.32</v>
      </c>
      <c r="E47" s="247">
        <v>6558.32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184.65</v>
      </c>
      <c r="E48" s="247">
        <v>184.65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36798.42</v>
      </c>
      <c r="E54" s="247">
        <v>55254.14</v>
      </c>
      <c r="F54" s="93">
        <f t="shared" si="1"/>
        <v>150.15356637594769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36798.42</v>
      </c>
      <c r="E55" s="247">
        <v>55254.14</v>
      </c>
      <c r="F55" s="93">
        <f t="shared" si="1"/>
        <v>150.15356637594769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551.46</v>
      </c>
      <c r="E63" s="104">
        <f t="shared" si="12"/>
        <v>551.46</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551.46</v>
      </c>
      <c r="E66" s="247">
        <v>551.46</v>
      </c>
      <c r="F66" s="93">
        <f t="shared" si="1"/>
        <v>100</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163498.07999999999</v>
      </c>
      <c r="E68" s="104">
        <f t="shared" si="13"/>
        <v>233500.2</v>
      </c>
      <c r="F68" s="93">
        <f t="shared" si="1"/>
        <v>142.81525507822479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19862.28</v>
      </c>
      <c r="E69" s="104">
        <f t="shared" si="14"/>
        <v>70837.710000000006</v>
      </c>
      <c r="F69" s="93">
        <f t="shared" si="1"/>
        <v>356.64440336154769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19862.28</v>
      </c>
      <c r="E70" s="104">
        <f t="shared" si="15"/>
        <v>70768.350000000006</v>
      </c>
      <c r="F70" s="93">
        <f t="shared" si="1"/>
        <v>356.29519873851348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19862.28</v>
      </c>
      <c r="E72" s="247">
        <v>70768.350000000006</v>
      </c>
      <c r="F72" s="93">
        <f t="shared" si="1"/>
        <v>356.29519873851348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69.36</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10639.01</v>
      </c>
      <c r="E78" s="104">
        <f>E79+SUM(E82:E84)-E85+E86</f>
        <v>11649.99</v>
      </c>
      <c r="F78" s="93">
        <f t="shared" si="1"/>
        <v>109.50257589756941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10639.01</v>
      </c>
      <c r="E86" s="247">
        <v>11649.99</v>
      </c>
      <c r="F86" s="93">
        <f t="shared" si="1"/>
        <v>109.50257589756941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28492.13</v>
      </c>
      <c r="E146" s="104">
        <f t="shared" si="26"/>
        <v>24260.93</v>
      </c>
      <c r="F146" s="93">
        <f t="shared" si="1"/>
        <v>85.149583411278826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22172</v>
      </c>
      <c r="E159" s="247">
        <v>17508.37</v>
      </c>
      <c r="F159" s="93">
        <f t="shared" si="1"/>
        <v>78.966128450297674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6320.13</v>
      </c>
      <c r="E160" s="247">
        <v>6752.56</v>
      </c>
      <c r="F160" s="93">
        <f t="shared" si="1"/>
        <v>106.84210609591891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424.85</v>
      </c>
      <c r="E164" s="104">
        <f t="shared" si="28"/>
        <v>424.85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424.85</v>
      </c>
      <c r="E166" s="247">
        <v>424.85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104079.81</v>
      </c>
      <c r="E170" s="104">
        <f t="shared" si="29"/>
        <v>126326.72</v>
      </c>
      <c r="F170" s="93">
        <f t="shared" si="1"/>
        <v>121.37485646831985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0.01</v>
      </c>
      <c r="E171" s="247">
        <v>0.01</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104079.8</v>
      </c>
      <c r="E173" s="247">
        <v>126326.71</v>
      </c>
      <c r="F173" s="93">
        <f t="shared" si="1"/>
        <v>121.37485852201868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798767.97000000009</v>
      </c>
      <c r="E175" s="104">
        <f t="shared" si="30"/>
        <v>729151.96</v>
      </c>
      <c r="F175" s="93">
        <f t="shared" si="1"/>
        <v>91.284576671245333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173973.20000000004</v>
      </c>
      <c r="E176" s="104">
        <f t="shared" si="31"/>
        <v>163174.60999999999</v>
      </c>
      <c r="F176" s="93">
        <f t="shared" si="1"/>
        <v>93.792957765908753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149746.32000000004</v>
      </c>
      <c r="E177" s="104">
        <f t="shared" si="32"/>
        <v>158254.93999999997</v>
      </c>
      <c r="F177" s="93">
        <f t="shared" si="1"/>
        <v>105.68202277024233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100983.55</v>
      </c>
      <c r="E178" s="247">
        <v>122866.29</v>
      </c>
      <c r="F178" s="93">
        <f t="shared" si="1"/>
        <v>121.66960856495935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45459.03</v>
      </c>
      <c r="E179" s="247">
        <v>34108</v>
      </c>
      <c r="F179" s="93">
        <f t="shared" si="1"/>
        <v>75.030197520712605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103.32</v>
      </c>
      <c r="E180" s="104">
        <f t="shared" si="33"/>
        <v>59.6</v>
      </c>
      <c r="F180" s="93">
        <f t="shared" si="1"/>
        <v>57.684862562911341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103.32</v>
      </c>
      <c r="E183" s="247">
        <v>59.6</v>
      </c>
      <c r="F183" s="93">
        <f t="shared" si="1"/>
        <v>57.684862562911341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3.58</v>
      </c>
      <c r="E186" s="247">
        <v>3.58</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3196.84</v>
      </c>
      <c r="E188" s="247">
        <v>1217.47</v>
      </c>
      <c r="F188" s="93">
        <f t="shared" si="1"/>
        <v>38.083545000688176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24226.880000000001</v>
      </c>
      <c r="E189" s="247">
        <v>4919.67</v>
      </c>
      <c r="F189" s="93">
        <f t="shared" si="1"/>
        <v>20.30665937999445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624794.77</v>
      </c>
      <c r="E237" s="104">
        <f t="shared" si="41"/>
        <v>565977.35</v>
      </c>
      <c r="F237" s="93">
        <f t="shared" si="1"/>
        <v>90.586121583572137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636055.44999999995</v>
      </c>
      <c r="E238" s="104">
        <f t="shared" si="42"/>
        <v>496437.32</v>
      </c>
      <c r="F238" s="93">
        <f t="shared" si="1"/>
        <v>78.049377613225388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640892.81999999995</v>
      </c>
      <c r="E239" s="104">
        <f t="shared" si="43"/>
        <v>501274.69</v>
      </c>
      <c r="F239" s="93">
        <f t="shared" si="1"/>
        <v>78.215057862561181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627744.74</v>
      </c>
      <c r="E240" s="247">
        <v>488126.61</v>
      </c>
      <c r="F240" s="93">
        <f t="shared" si="1"/>
        <v>77.758773414811884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13148.08</v>
      </c>
      <c r="E241" s="247">
        <v>13148.08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4837.37</v>
      </c>
      <c r="E242" s="104">
        <f t="shared" si="44"/>
        <v>4837.37</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4837.37</v>
      </c>
      <c r="E244" s="247">
        <v>4837.37</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-37929.19</v>
      </c>
      <c r="E245" s="104">
        <f t="shared" si="45"/>
        <v>47155.280000000013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27143.74</v>
      </c>
      <c r="E246" s="104">
        <f t="shared" si="46"/>
        <v>141752.73000000001</v>
      </c>
      <c r="F246" s="93">
        <f t="shared" si="1"/>
        <v>522.22991378490951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27143.74</v>
      </c>
      <c r="E247" s="247">
        <v>141752.73000000001</v>
      </c>
      <c r="F247" s="93">
        <f t="shared" si="1"/>
        <v>522.22991378490951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65072.93</v>
      </c>
      <c r="E250" s="104">
        <f t="shared" si="47"/>
        <v>94597.45</v>
      </c>
      <c r="F250" s="93">
        <f t="shared" si="1"/>
        <v>145.37143171515405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65072.93</v>
      </c>
      <c r="E252" s="247">
        <v>94597.45</v>
      </c>
      <c r="F252" s="93">
        <f t="shared" si="1"/>
        <v>145.37143171515405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26110.81</v>
      </c>
      <c r="E255" s="247">
        <v>21827.05</v>
      </c>
      <c r="F255" s="93">
        <f t="shared" si="1"/>
        <v>83.593921444796223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557.70000000000005</v>
      </c>
      <c r="E256" s="247">
        <v>557.70000000000005</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38335.660000000003</v>
      </c>
      <c r="E259" s="104">
        <f t="shared" si="49"/>
        <v>38335.660000000003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38335.660000000003</v>
      </c>
      <c r="E260" s="248">
        <v>38335.660000000003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28492.13</v>
      </c>
      <c r="E265" s="247">
        <v>24260.93</v>
      </c>
      <c r="F265" s="93">
        <f t="shared" si="50"/>
        <v>85.149583411278826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424.85</v>
      </c>
      <c r="E266" s="247">
        <v>424.85</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10639.01</v>
      </c>
      <c r="E268" s="247">
        <v>11649.99</v>
      </c>
      <c r="F268" s="93">
        <f t="shared" si="50"/>
        <v>109.50257589756941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2369.1</v>
      </c>
      <c r="E283" s="247">
        <v>2369.1</v>
      </c>
      <c r="F283" s="93">
        <f t="shared" si="50"/>
        <v>100</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17169.189999999999</v>
      </c>
      <c r="E287" s="247">
        <v>15472.33</v>
      </c>
      <c r="F287" s="93">
        <f t="shared" si="50"/>
        <v>90.116831370612132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132577.13</v>
      </c>
      <c r="E288" s="247">
        <v>142782.60999999999</v>
      </c>
      <c r="F288" s="93">
        <f t="shared" si="50"/>
        <v>107.69776808413336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4419.67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24226.880000000001</v>
      </c>
      <c r="E290" s="247">
        <v>500</v>
      </c>
      <c r="F290" s="93">
        <f t="shared" si="50"/>
        <v>2.0638233235150376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3196.84</v>
      </c>
      <c r="E302" s="247">
        <v>1217.47</v>
      </c>
      <c r="F302" s="93">
        <f t="shared" si="50"/>
        <v>38.083545000688176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B0FB6063-C7B9-478C-87CA-424C2BE4FAFE}" showGridLines="0" topLeftCell="A15">
      <selection activeCell="D73" sqref="D73"/>
      <rowBreaks count="2" manualBreakCount="2">
        <brk id="173" max="1048575" man="1"/>
        <brk id="260" max="1048575" man="1"/>
      </rowBreaks>
      <pageMargins left="0.25" right="0.25" top="0.75" bottom="0.75" header="0.3" footer="0.3"/>
      <pageSetup paperSize="9" scale="80" orientation="portrait"/>
      <headerFooter>
        <oddFooter>&amp;RStranica: &amp;P od &amp;N</oddFooter>
      </headerFooter>
    </customSheetView>
  </customSheetView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1454697.05</v>
      </c>
      <c r="E114" s="81">
        <f t="shared" si="22"/>
        <v>1715719.7</v>
      </c>
      <c r="F114" s="63">
        <f t="shared" si="1"/>
        <v>117.94343708884266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1396618.06</v>
      </c>
      <c r="E115" s="81">
        <f t="shared" si="23"/>
        <v>1632954.99</v>
      </c>
      <c r="F115" s="63">
        <f t="shared" si="1"/>
        <v>116.92208748897318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1396618.06</v>
      </c>
      <c r="E117" s="249">
        <v>1632954.99</v>
      </c>
      <c r="F117" s="63">
        <f t="shared" si="1"/>
        <v>116.92208748897318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58078.99</v>
      </c>
      <c r="E126" s="249">
        <v>82764.710000000006</v>
      </c>
      <c r="F126" s="63">
        <f t="shared" si="1"/>
        <v>142.50370056366339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1454697.05</v>
      </c>
      <c r="E141" s="106">
        <f t="shared" si="28"/>
        <v>1715719.7</v>
      </c>
      <c r="F141" s="82">
        <f t="shared" si="1"/>
        <v>117.94343708884266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B0FB6063-C7B9-478C-87CA-424C2BE4FAFE}" showGridLines="0" topLeftCell="A79">
      <selection activeCell="D118" sqref="D118"/>
      <pageMargins left="0.25" right="0.25" top="0.75" bottom="0.75" header="0.3" footer="0.3"/>
      <pageSetup paperSize="9" scale="80" orientation="portrait"/>
      <headerFooter>
        <oddFooter>&amp;RStranica: &amp;P od &amp;N</oddFooter>
      </headerFooter>
    </customSheetView>
  </customSheetView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33467.65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33467.65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33467.65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33467.65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B0FB6063-C7B9-478C-87CA-424C2BE4FAFE}" showGridLines="0">
      <selection activeCell="E9" sqref="E9"/>
      <pageMargins left="0.25" right="0.25" top="0.75" bottom="0.75" header="0.3" footer="0.3"/>
      <pageSetup paperSize="9" scale="80" orientation="portrait"/>
      <headerFooter>
        <oddFooter>&amp;RStranica: &amp;P od &amp;N</oddFooter>
      </headerFooter>
    </customSheetView>
  </customSheetView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4"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173973.2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1735684.8599999999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1706458.96</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1372760.15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272006.56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2636.06</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54811.88</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4244.3100000000004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29225.9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1746483.45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1697950.3399999999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1350877.41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283357.59000000003</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2679.78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54811.88</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6223.68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48533.11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163174.60999999987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19892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15472.33</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15472.33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2052.29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1750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2141.21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9528.83</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4419.67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4419.67</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143282.61000000002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1217.47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141565.14000000001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500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B0FB6063-C7B9-478C-87CA-424C2BE4FAFE}" showGridLines="0" topLeftCell="A54">
      <selection activeCell="D105" sqref="D105"/>
      <pageMargins left="0.25" right="0.25" top="0.75" bottom="0.75" header="0.3" footer="0.3"/>
      <pageSetup paperSize="9" scale="80" orientation="portrait"/>
      <headerFooter>
        <oddFooter>&amp;RStranica: &amp;P od &amp;N</oddFooter>
      </headerFooter>
    </customSheetView>
  </customSheetView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15106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customSheetViews>
    <customSheetView guid="{B0FB6063-C7B9-478C-87CA-424C2BE4FAFE}" showGridLines="0" hiddenRows="1" hiddenColumns="1" topLeftCell="A176">
      <selection activeCell="A2" sqref="A2:D2"/>
      <pageMargins left="0.7" right="0.7" top="0.75" bottom="0.75" header="0" footer="0"/>
      <pageSetup orientation="landscape"/>
      <headerFooter>
        <oddFooter>&amp;RStranica: &amp;P od &amp;N</oddFooter>
      </headerFooter>
    </customSheetView>
  </customSheetViews>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INFORMATIKA</cp:lastModifiedBy>
  <cp:lastPrinted>2023-12-21T13:12:35Z</cp:lastPrinted>
  <dcterms:created xsi:type="dcterms:W3CDTF">2022-04-01T05:14:30Z</dcterms:created>
  <dcterms:modified xsi:type="dcterms:W3CDTF">2024-02-06T08:12:58Z</dcterms:modified>
</cp:coreProperties>
</file>