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Nita Aliti\Desktop\NITA-MERZ\FINANCIJSKA IZVJEŠĆA\2022\01-12.2022\"/>
    </mc:Choice>
  </mc:AlternateContent>
  <xr:revisionPtr revIDLastSave="0" documentId="13_ncr:1_{17905D20-2798-44B0-97BD-105FE4E0366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E285" i="9"/>
  <c r="B285" i="9" s="1"/>
  <c r="H284" i="9"/>
  <c r="G284" i="9"/>
  <c r="F284" i="9"/>
  <c r="H283" i="9"/>
  <c r="G283" i="9"/>
  <c r="E283" i="9" s="1"/>
  <c r="B283" i="9" s="1"/>
  <c r="F283" i="9"/>
  <c r="F282" i="9"/>
  <c r="H281" i="9"/>
  <c r="G281" i="9"/>
  <c r="F281" i="9"/>
  <c r="E281" i="9"/>
  <c r="B281" i="9" s="1"/>
  <c r="H280" i="9"/>
  <c r="E280" i="9" s="1"/>
  <c r="B280" i="9" s="1"/>
  <c r="G280" i="9"/>
  <c r="F280" i="9"/>
  <c r="H279" i="9"/>
  <c r="G279" i="9"/>
  <c r="F279" i="9"/>
  <c r="F278" i="9"/>
  <c r="F277" i="9"/>
  <c r="F275" i="9" s="1"/>
  <c r="F276" i="9"/>
  <c r="L274" i="9"/>
  <c r="F274" i="9" s="1"/>
  <c r="H274" i="9"/>
  <c r="G274" i="9"/>
  <c r="E274" i="9" s="1"/>
  <c r="I273" i="9"/>
  <c r="H273" i="9"/>
  <c r="F273" i="9"/>
  <c r="E272" i="9"/>
  <c r="M271" i="9"/>
  <c r="L271" i="9"/>
  <c r="F271" i="9"/>
  <c r="B271" i="9" s="1"/>
  <c r="E271" i="9"/>
  <c r="M270" i="9"/>
  <c r="F270" i="9" s="1"/>
  <c r="B270" i="9" s="1"/>
  <c r="L270" i="9"/>
  <c r="E270" i="9"/>
  <c r="M269" i="9"/>
  <c r="F269" i="9" s="1"/>
  <c r="L269" i="9"/>
  <c r="E269" i="9"/>
  <c r="B269" i="9" s="1"/>
  <c r="M268" i="9"/>
  <c r="L268" i="9"/>
  <c r="F268" i="9" s="1"/>
  <c r="E268" i="9"/>
  <c r="M267" i="9"/>
  <c r="L267" i="9"/>
  <c r="F267" i="9" s="1"/>
  <c r="E267" i="9"/>
  <c r="M266" i="9"/>
  <c r="L266" i="9"/>
  <c r="F266" i="9" s="1"/>
  <c r="B266" i="9" s="1"/>
  <c r="E266" i="9"/>
  <c r="M265" i="9"/>
  <c r="L265" i="9"/>
  <c r="F265" i="9" s="1"/>
  <c r="B265" i="9" s="1"/>
  <c r="E265" i="9"/>
  <c r="M264" i="9"/>
  <c r="L264" i="9"/>
  <c r="F264" i="9"/>
  <c r="B264" i="9" s="1"/>
  <c r="E264" i="9"/>
  <c r="M263" i="9"/>
  <c r="L263" i="9"/>
  <c r="F263" i="9" s="1"/>
  <c r="B263" i="9" s="1"/>
  <c r="E263" i="9"/>
  <c r="M262" i="9"/>
  <c r="F262" i="9" s="1"/>
  <c r="L262" i="9"/>
  <c r="E262" i="9"/>
  <c r="M261" i="9"/>
  <c r="F261" i="9" s="1"/>
  <c r="L261" i="9"/>
  <c r="E261" i="9"/>
  <c r="B261" i="9" s="1"/>
  <c r="M260" i="9"/>
  <c r="L260" i="9"/>
  <c r="F260" i="9"/>
  <c r="E260" i="9"/>
  <c r="B260" i="9" s="1"/>
  <c r="M259" i="9"/>
  <c r="L259" i="9"/>
  <c r="F259" i="9" s="1"/>
  <c r="E259" i="9"/>
  <c r="M258" i="9"/>
  <c r="L258" i="9"/>
  <c r="F258" i="9" s="1"/>
  <c r="B258" i="9" s="1"/>
  <c r="E258" i="9"/>
  <c r="M257" i="9"/>
  <c r="L257" i="9"/>
  <c r="F257" i="9" s="1"/>
  <c r="E257" i="9"/>
  <c r="M256" i="9"/>
  <c r="L256" i="9"/>
  <c r="F256" i="9"/>
  <c r="B256" i="9" s="1"/>
  <c r="E256" i="9"/>
  <c r="M255" i="9"/>
  <c r="L255" i="9"/>
  <c r="F255" i="9"/>
  <c r="B255" i="9" s="1"/>
  <c r="E255" i="9"/>
  <c r="M254" i="9"/>
  <c r="F254" i="9" s="1"/>
  <c r="B254" i="9" s="1"/>
  <c r="L254" i="9"/>
  <c r="E254" i="9"/>
  <c r="M253" i="9"/>
  <c r="F253" i="9" s="1"/>
  <c r="L253" i="9"/>
  <c r="E253" i="9"/>
  <c r="M252" i="9"/>
  <c r="L252" i="9"/>
  <c r="F252" i="9" s="1"/>
  <c r="E252" i="9"/>
  <c r="B252" i="9" s="1"/>
  <c r="M251" i="9"/>
  <c r="L251" i="9"/>
  <c r="F251" i="9" s="1"/>
  <c r="E251" i="9"/>
  <c r="M250" i="9"/>
  <c r="L250" i="9"/>
  <c r="F250" i="9" s="1"/>
  <c r="B250" i="9" s="1"/>
  <c r="E250" i="9"/>
  <c r="M249" i="9"/>
  <c r="L249" i="9"/>
  <c r="F249" i="9" s="1"/>
  <c r="B249" i="9" s="1"/>
  <c r="E249" i="9"/>
  <c r="M248" i="9"/>
  <c r="L248" i="9"/>
  <c r="F248" i="9"/>
  <c r="B248" i="9" s="1"/>
  <c r="E248" i="9"/>
  <c r="M247" i="9"/>
  <c r="L247" i="9"/>
  <c r="F247" i="9" s="1"/>
  <c r="B247" i="9" s="1"/>
  <c r="E247" i="9"/>
  <c r="M246" i="9"/>
  <c r="F246" i="9" s="1"/>
  <c r="L246" i="9"/>
  <c r="E246" i="9"/>
  <c r="B246" i="9" s="1"/>
  <c r="M245" i="9"/>
  <c r="F245" i="9" s="1"/>
  <c r="L245" i="9"/>
  <c r="E245" i="9"/>
  <c r="B245" i="9" s="1"/>
  <c r="M244" i="9"/>
  <c r="L244" i="9"/>
  <c r="F244" i="9"/>
  <c r="E244" i="9"/>
  <c r="B244" i="9" s="1"/>
  <c r="M243" i="9"/>
  <c r="L243" i="9"/>
  <c r="F243" i="9" s="1"/>
  <c r="E243" i="9"/>
  <c r="B243" i="9" s="1"/>
  <c r="M242" i="9"/>
  <c r="L242" i="9"/>
  <c r="F242" i="9" s="1"/>
  <c r="B242" i="9" s="1"/>
  <c r="E242" i="9"/>
  <c r="M241" i="9"/>
  <c r="L241" i="9"/>
  <c r="F241" i="9" s="1"/>
  <c r="E241" i="9"/>
  <c r="M240" i="9"/>
  <c r="L240" i="9"/>
  <c r="F240" i="9"/>
  <c r="B240" i="9" s="1"/>
  <c r="E240" i="9"/>
  <c r="M239" i="9"/>
  <c r="L239" i="9"/>
  <c r="F239" i="9"/>
  <c r="B239" i="9" s="1"/>
  <c r="E239" i="9"/>
  <c r="M238" i="9"/>
  <c r="F238" i="9" s="1"/>
  <c r="B238" i="9" s="1"/>
  <c r="L238" i="9"/>
  <c r="E238" i="9"/>
  <c r="M237" i="9"/>
  <c r="F237" i="9" s="1"/>
  <c r="L237" i="9"/>
  <c r="E237" i="9"/>
  <c r="B237" i="9" s="1"/>
  <c r="M236" i="9"/>
  <c r="L236" i="9"/>
  <c r="F236" i="9" s="1"/>
  <c r="E236" i="9"/>
  <c r="B236" i="9" s="1"/>
  <c r="M235" i="9"/>
  <c r="L235" i="9"/>
  <c r="F235" i="9" s="1"/>
  <c r="E235" i="9"/>
  <c r="M234" i="9"/>
  <c r="L234" i="9"/>
  <c r="F234" i="9" s="1"/>
  <c r="B234" i="9" s="1"/>
  <c r="E234" i="9"/>
  <c r="M233" i="9"/>
  <c r="L233" i="9"/>
  <c r="F233" i="9" s="1"/>
  <c r="B233" i="9" s="1"/>
  <c r="E233" i="9"/>
  <c r="M232" i="9"/>
  <c r="L232" i="9"/>
  <c r="F232" i="9"/>
  <c r="B232" i="9" s="1"/>
  <c r="E232" i="9"/>
  <c r="M231" i="9"/>
  <c r="L231" i="9"/>
  <c r="F231" i="9" s="1"/>
  <c r="B231" i="9" s="1"/>
  <c r="E231" i="9"/>
  <c r="M230" i="9"/>
  <c r="F230" i="9" s="1"/>
  <c r="L230" i="9"/>
  <c r="E230" i="9"/>
  <c r="M229" i="9"/>
  <c r="F229" i="9" s="1"/>
  <c r="L229" i="9"/>
  <c r="E229" i="9"/>
  <c r="M228" i="9"/>
  <c r="L228" i="9"/>
  <c r="F228" i="9"/>
  <c r="E228" i="9"/>
  <c r="B228" i="9" s="1"/>
  <c r="M227" i="9"/>
  <c r="L227" i="9"/>
  <c r="F227" i="9" s="1"/>
  <c r="E227" i="9"/>
  <c r="M226" i="9"/>
  <c r="L226" i="9"/>
  <c r="F226" i="9" s="1"/>
  <c r="B226" i="9" s="1"/>
  <c r="E226" i="9"/>
  <c r="H225" i="9"/>
  <c r="G225" i="9"/>
  <c r="F225" i="9"/>
  <c r="E225" i="9"/>
  <c r="B225" i="9" s="1"/>
  <c r="M224" i="9"/>
  <c r="L224" i="9"/>
  <c r="F224" i="9" s="1"/>
  <c r="B224" i="9" s="1"/>
  <c r="E224" i="9"/>
  <c r="M223" i="9"/>
  <c r="L223" i="9"/>
  <c r="F223" i="9"/>
  <c r="B223" i="9" s="1"/>
  <c r="E223" i="9"/>
  <c r="M222" i="9"/>
  <c r="L222" i="9"/>
  <c r="E222" i="9"/>
  <c r="M221" i="9"/>
  <c r="F221" i="9" s="1"/>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G183" i="9"/>
  <c r="E183" i="9" s="1"/>
  <c r="B183" i="9" s="1"/>
  <c r="F183" i="9"/>
  <c r="F182" i="9"/>
  <c r="F181" i="9"/>
  <c r="F180" i="9"/>
  <c r="F179" i="9"/>
  <c r="F178" i="9"/>
  <c r="F177" i="9"/>
  <c r="F176" i="9"/>
  <c r="F175" i="9"/>
  <c r="F174" i="9"/>
  <c r="F173" i="9"/>
  <c r="F172" i="9"/>
  <c r="G171" i="9"/>
  <c r="E171" i="9" s="1"/>
  <c r="B171" i="9" s="1"/>
  <c r="F171" i="9"/>
  <c r="F170" i="9"/>
  <c r="F169" i="9"/>
  <c r="F168" i="9"/>
  <c r="G167" i="9"/>
  <c r="E167" i="9" s="1"/>
  <c r="B167" i="9" s="1"/>
  <c r="F167" i="9"/>
  <c r="F166" i="9"/>
  <c r="F165" i="9"/>
  <c r="F164" i="9"/>
  <c r="F163" i="9"/>
  <c r="F162" i="9"/>
  <c r="F161" i="9"/>
  <c r="F160" i="9"/>
  <c r="H159" i="9"/>
  <c r="G159" i="9"/>
  <c r="F159" i="9"/>
  <c r="E159" i="9"/>
  <c r="B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s="1"/>
  <c r="H145" i="9"/>
  <c r="E145" i="9" s="1"/>
  <c r="B145" i="9" s="1"/>
  <c r="G145" i="9"/>
  <c r="F145" i="9"/>
  <c r="H144" i="9"/>
  <c r="G144" i="9"/>
  <c r="F144" i="9"/>
  <c r="E144" i="9"/>
  <c r="B144" i="9" s="1"/>
  <c r="H143" i="9"/>
  <c r="G143" i="9"/>
  <c r="F143" i="9"/>
  <c r="E143" i="9"/>
  <c r="B143" i="9"/>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G129" i="9"/>
  <c r="E129" i="9" s="1"/>
  <c r="B129" i="9" s="1"/>
  <c r="F129" i="9"/>
  <c r="H128" i="9"/>
  <c r="G128" i="9"/>
  <c r="F128" i="9"/>
  <c r="E128" i="9"/>
  <c r="B128" i="9" s="1"/>
  <c r="H127" i="9"/>
  <c r="G127" i="9"/>
  <c r="F127" i="9"/>
  <c r="E127" i="9"/>
  <c r="B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s="1"/>
  <c r="H113" i="9"/>
  <c r="G113" i="9"/>
  <c r="E113" i="9" s="1"/>
  <c r="B113" i="9" s="1"/>
  <c r="F113" i="9"/>
  <c r="H112" i="9"/>
  <c r="G112" i="9"/>
  <c r="F112" i="9"/>
  <c r="E112" i="9"/>
  <c r="B112" i="9" s="1"/>
  <c r="H111" i="9"/>
  <c r="G111" i="9"/>
  <c r="F111" i="9"/>
  <c r="E111" i="9"/>
  <c r="B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E81" i="9" s="1"/>
  <c r="B81" i="9" s="1"/>
  <c r="G81" i="9"/>
  <c r="F81" i="9"/>
  <c r="H80" i="9"/>
  <c r="G80" i="9"/>
  <c r="F80" i="9"/>
  <c r="E80" i="9"/>
  <c r="B80" i="9" s="1"/>
  <c r="H79" i="9"/>
  <c r="G79" i="9"/>
  <c r="F79" i="9"/>
  <c r="E79" i="9"/>
  <c r="B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H67" i="9"/>
  <c r="G67" i="9"/>
  <c r="F67" i="9"/>
  <c r="E67" i="9"/>
  <c r="B67" i="9" s="1"/>
  <c r="H66" i="9"/>
  <c r="G66" i="9"/>
  <c r="F66" i="9"/>
  <c r="E66" i="9"/>
  <c r="B66" i="9" s="1"/>
  <c r="H65" i="9"/>
  <c r="E65" i="9" s="1"/>
  <c r="B65" i="9" s="1"/>
  <c r="G65" i="9"/>
  <c r="F65" i="9"/>
  <c r="H64" i="9"/>
  <c r="G64" i="9"/>
  <c r="F64" i="9"/>
  <c r="E64" i="9"/>
  <c r="B64" i="9" s="1"/>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F50" i="9"/>
  <c r="E50" i="9"/>
  <c r="B50" i="9" s="1"/>
  <c r="H49" i="9"/>
  <c r="E49" i="9" s="1"/>
  <c r="B49" i="9" s="1"/>
  <c r="G49" i="9"/>
  <c r="F49" i="9"/>
  <c r="H48" i="9"/>
  <c r="G48" i="9"/>
  <c r="F48" i="9"/>
  <c r="E48" i="9"/>
  <c r="B48" i="9" s="1"/>
  <c r="H47" i="9"/>
  <c r="G47" i="9"/>
  <c r="F47" i="9"/>
  <c r="E47" i="9"/>
  <c r="B47" i="9"/>
  <c r="H46" i="9"/>
  <c r="G46" i="9"/>
  <c r="E46" i="9" s="1"/>
  <c r="B46" i="9" s="1"/>
  <c r="F46" i="9"/>
  <c r="H45" i="9"/>
  <c r="G45" i="9"/>
  <c r="F45" i="9"/>
  <c r="H44" i="9"/>
  <c r="G44" i="9"/>
  <c r="E44" i="9" s="1"/>
  <c r="B44" i="9" s="1"/>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E36" i="9"/>
  <c r="B36" i="9" s="1"/>
  <c r="H35" i="9"/>
  <c r="G35" i="9"/>
  <c r="F35" i="9"/>
  <c r="E35" i="9"/>
  <c r="B35" i="9" s="1"/>
  <c r="H34" i="9"/>
  <c r="G34" i="9"/>
  <c r="F34" i="9"/>
  <c r="E34" i="9"/>
  <c r="B34" i="9" s="1"/>
  <c r="H33" i="9"/>
  <c r="G33" i="9"/>
  <c r="E33" i="9" s="1"/>
  <c r="B33" i="9" s="1"/>
  <c r="F33" i="9"/>
  <c r="H32" i="9"/>
  <c r="G32" i="9"/>
  <c r="F32" i="9"/>
  <c r="E32" i="9"/>
  <c r="B32" i="9" s="1"/>
  <c r="H31" i="9"/>
  <c r="G31" i="9"/>
  <c r="F31" i="9"/>
  <c r="E31" i="9"/>
  <c r="B31" i="9"/>
  <c r="H30" i="9"/>
  <c r="G30" i="9"/>
  <c r="F30" i="9"/>
  <c r="H29" i="9"/>
  <c r="G29" i="9"/>
  <c r="F29" i="9"/>
  <c r="H28" i="9"/>
  <c r="G28" i="9"/>
  <c r="E28" i="9" s="1"/>
  <c r="B28" i="9" s="1"/>
  <c r="F28" i="9"/>
  <c r="H27" i="9"/>
  <c r="G27" i="9"/>
  <c r="E27" i="9" s="1"/>
  <c r="B27" i="9" s="1"/>
  <c r="F27" i="9"/>
  <c r="H26" i="9"/>
  <c r="G26" i="9"/>
  <c r="F26" i="9"/>
  <c r="H25" i="9"/>
  <c r="G25" i="9"/>
  <c r="E25" i="9" s="1"/>
  <c r="B25" i="9" s="1"/>
  <c r="F25" i="9"/>
  <c r="H24" i="9"/>
  <c r="G24" i="9"/>
  <c r="E24" i="9" s="1"/>
  <c r="B24" i="9" s="1"/>
  <c r="F24" i="9"/>
  <c r="H23" i="9"/>
  <c r="G23" i="9"/>
  <c r="F23" i="9"/>
  <c r="E23" i="9"/>
  <c r="B23" i="9" s="1"/>
  <c r="H22" i="9"/>
  <c r="G22" i="9"/>
  <c r="E22" i="9" s="1"/>
  <c r="B22" i="9" s="1"/>
  <c r="F22" i="9"/>
  <c r="H21" i="9"/>
  <c r="G21" i="9"/>
  <c r="E21" i="9" s="1"/>
  <c r="B21" i="9" s="1"/>
  <c r="F21" i="9"/>
  <c r="F20" i="9"/>
  <c r="F4" i="9"/>
  <c r="O3" i="9"/>
  <c r="I3" i="9"/>
  <c r="G209" i="9" s="1"/>
  <c r="E209" i="9" s="1"/>
  <c r="B209" i="9" s="1"/>
  <c r="H3" i="9"/>
  <c r="G3" i="9"/>
  <c r="D101" i="8"/>
  <c r="I36" i="3" s="1"/>
  <c r="D95" i="8"/>
  <c r="D90" i="8"/>
  <c r="C1565" i="1" s="1"/>
  <c r="D85" i="8"/>
  <c r="D80" i="8"/>
  <c r="D75" i="8"/>
  <c r="D70" i="8"/>
  <c r="D65" i="8"/>
  <c r="D60" i="8"/>
  <c r="D55" i="8"/>
  <c r="D50" i="8"/>
  <c r="D44" i="8"/>
  <c r="D36" i="8"/>
  <c r="D26" i="8"/>
  <c r="D24" i="8" s="1"/>
  <c r="C1499" i="1" s="1"/>
  <c r="D18" i="8"/>
  <c r="D8" i="8"/>
  <c r="C1483" i="1" s="1"/>
  <c r="E44" i="7"/>
  <c r="D44" i="7"/>
  <c r="E39" i="7"/>
  <c r="D39" i="7"/>
  <c r="D38" i="7" s="1"/>
  <c r="H31" i="3" s="1"/>
  <c r="E38" i="7"/>
  <c r="E30" i="7"/>
  <c r="D30" i="7"/>
  <c r="E23" i="7"/>
  <c r="E22" i="7" s="1"/>
  <c r="D23" i="7"/>
  <c r="C1454" i="1" s="1"/>
  <c r="E14" i="7"/>
  <c r="D14" i="7"/>
  <c r="E7" i="7"/>
  <c r="E6" i="7" s="1"/>
  <c r="E5" i="7" s="1"/>
  <c r="D7" i="7"/>
  <c r="D6" i="7" s="1"/>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E115" i="6"/>
  <c r="D115" i="6"/>
  <c r="F115" i="6" s="1"/>
  <c r="E114" i="6"/>
  <c r="D1408"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1219"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F191" i="5"/>
  <c r="E191" i="5"/>
  <c r="D191" i="5"/>
  <c r="E190" i="5"/>
  <c r="H291" i="9" s="1"/>
  <c r="D190" i="5"/>
  <c r="F190" i="5"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D87" i="5" s="1"/>
  <c r="F87" i="5" s="1"/>
  <c r="F86" i="5"/>
  <c r="F85" i="5"/>
  <c r="F84" i="5"/>
  <c r="F83" i="5"/>
  <c r="F82" i="5"/>
  <c r="F81" i="5"/>
  <c r="F80" i="5"/>
  <c r="F79" i="5"/>
  <c r="E79" i="5"/>
  <c r="D79" i="5"/>
  <c r="E78" i="5"/>
  <c r="D78" i="5"/>
  <c r="F77" i="5"/>
  <c r="F76" i="5"/>
  <c r="F75" i="5"/>
  <c r="F74" i="5"/>
  <c r="F73" i="5"/>
  <c r="F72" i="5"/>
  <c r="F71" i="5"/>
  <c r="E70" i="5"/>
  <c r="E69" i="5" s="1"/>
  <c r="D70" i="5"/>
  <c r="F67" i="5"/>
  <c r="F66" i="5"/>
  <c r="F65" i="5"/>
  <c r="F64" i="5"/>
  <c r="E63" i="5"/>
  <c r="D63" i="5"/>
  <c r="F62" i="5"/>
  <c r="F61" i="5"/>
  <c r="F60" i="5"/>
  <c r="F59" i="5"/>
  <c r="F58" i="5"/>
  <c r="F57" i="5"/>
  <c r="E56" i="5"/>
  <c r="D56" i="5"/>
  <c r="F56" i="5" s="1"/>
  <c r="F55" i="5"/>
  <c r="F54" i="5"/>
  <c r="F53" i="5"/>
  <c r="E52" i="5"/>
  <c r="D1030"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D593" i="4" s="1"/>
  <c r="F593" i="4" s="1"/>
  <c r="F598" i="4"/>
  <c r="F597" i="4"/>
  <c r="F596" i="4"/>
  <c r="F595" i="4"/>
  <c r="E594" i="4"/>
  <c r="D594" i="4"/>
  <c r="F594" i="4" s="1"/>
  <c r="E593" i="4"/>
  <c r="F592" i="4"/>
  <c r="F591" i="4"/>
  <c r="F590" i="4"/>
  <c r="E590" i="4"/>
  <c r="D590" i="4"/>
  <c r="F589" i="4"/>
  <c r="F588" i="4"/>
  <c r="F587" i="4"/>
  <c r="E587" i="4"/>
  <c r="D587" i="4"/>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D529" i="4" s="1"/>
  <c r="F534" i="4"/>
  <c r="F533" i="4"/>
  <c r="F532" i="4"/>
  <c r="F531" i="4"/>
  <c r="F530" i="4"/>
  <c r="E530" i="4"/>
  <c r="D530" i="4"/>
  <c r="E529" i="4"/>
  <c r="E528" i="4" s="1"/>
  <c r="E636" i="4" s="1"/>
  <c r="D630" i="1" s="1"/>
  <c r="F527" i="4"/>
  <c r="F526" i="4"/>
  <c r="F525" i="4"/>
  <c r="E525" i="4"/>
  <c r="D525" i="4"/>
  <c r="F524" i="4"/>
  <c r="F523" i="4"/>
  <c r="F522" i="4"/>
  <c r="E522" i="4"/>
  <c r="D522" i="4"/>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F473" i="4"/>
  <c r="E473" i="4"/>
  <c r="E472" i="4" s="1"/>
  <c r="D473" i="4"/>
  <c r="F471" i="4"/>
  <c r="F470" i="4"/>
  <c r="F469" i="4"/>
  <c r="E469" i="4"/>
  <c r="D469" i="4"/>
  <c r="F468" i="4"/>
  <c r="F467" i="4"/>
  <c r="E466" i="4"/>
  <c r="D466" i="4"/>
  <c r="D459" i="4" s="1"/>
  <c r="F459" i="4" s="1"/>
  <c r="F465" i="4"/>
  <c r="F464" i="4"/>
  <c r="F463" i="4"/>
  <c r="E463" i="4"/>
  <c r="D463" i="4"/>
  <c r="G179" i="9" s="1"/>
  <c r="E179" i="9" s="1"/>
  <c r="B179" i="9" s="1"/>
  <c r="F462" i="4"/>
  <c r="F461" i="4"/>
  <c r="F460" i="4"/>
  <c r="E460" i="4"/>
  <c r="D460" i="4"/>
  <c r="E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E420" i="4" s="1"/>
  <c r="E418" i="4"/>
  <c r="D418" i="4"/>
  <c r="E417" i="4"/>
  <c r="E644" i="4" s="1"/>
  <c r="D638" i="1" s="1"/>
  <c r="D417" i="4"/>
  <c r="E416" i="4"/>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F264" i="4"/>
  <c r="E264" i="4"/>
  <c r="D264" i="4"/>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E224" i="4" s="1"/>
  <c r="D231" i="4"/>
  <c r="F231" i="4" s="1"/>
  <c r="F230" i="4"/>
  <c r="F229" i="4"/>
  <c r="F228" i="4"/>
  <c r="E228" i="4"/>
  <c r="D228" i="4"/>
  <c r="F227" i="4"/>
  <c r="F226" i="4"/>
  <c r="E225" i="4"/>
  <c r="D225" i="4"/>
  <c r="D224" i="4" s="1"/>
  <c r="F224" i="4" s="1"/>
  <c r="F223" i="4"/>
  <c r="F222" i="4"/>
  <c r="F221" i="4"/>
  <c r="F220" i="4"/>
  <c r="F219" i="4"/>
  <c r="E219" i="4"/>
  <c r="D219" i="4"/>
  <c r="F218" i="4"/>
  <c r="F217" i="4"/>
  <c r="F216" i="4"/>
  <c r="E216" i="4"/>
  <c r="E215" i="4" s="1"/>
  <c r="D211" i="1" s="1"/>
  <c r="D216" i="4"/>
  <c r="F215" i="4"/>
  <c r="D215" i="4"/>
  <c r="F214" i="4"/>
  <c r="F213" i="4"/>
  <c r="F212" i="4"/>
  <c r="F211" i="4"/>
  <c r="E210" i="4"/>
  <c r="D210" i="4"/>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D139" i="4"/>
  <c r="F139" i="4" s="1"/>
  <c r="F138" i="4"/>
  <c r="F137" i="4"/>
  <c r="F136" i="4"/>
  <c r="F135" i="4"/>
  <c r="E134" i="4"/>
  <c r="E133" i="4" s="1"/>
  <c r="D129" i="1" s="1"/>
  <c r="D134"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8" i="4"/>
  <c r="F67" i="4"/>
  <c r="F66" i="4"/>
  <c r="F65" i="4"/>
  <c r="E65" i="4"/>
  <c r="D61" i="1" s="1"/>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E44" i="4"/>
  <c r="D40" i="1" s="1"/>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3" i="1" s="1"/>
  <c r="D8" i="4"/>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H1577" i="1"/>
  <c r="G1577" i="1"/>
  <c r="C1577" i="1"/>
  <c r="H1575" i="1"/>
  <c r="C1575" i="1"/>
  <c r="G1575" i="1" s="1"/>
  <c r="G1574" i="1"/>
  <c r="C1574" i="1"/>
  <c r="H1574" i="1" s="1"/>
  <c r="C1573" i="1"/>
  <c r="H1573" i="1" s="1"/>
  <c r="H1572" i="1"/>
  <c r="C1572" i="1"/>
  <c r="G1572" i="1" s="1"/>
  <c r="G1571" i="1"/>
  <c r="C1571" i="1"/>
  <c r="H1571" i="1" s="1"/>
  <c r="H1570" i="1"/>
  <c r="G1570" i="1"/>
  <c r="C1570" i="1"/>
  <c r="H1569" i="1"/>
  <c r="C1569" i="1"/>
  <c r="G1569" i="1" s="1"/>
  <c r="H1568" i="1"/>
  <c r="C1568" i="1"/>
  <c r="G1568" i="1" s="1"/>
  <c r="C1567" i="1"/>
  <c r="H1567" i="1" s="1"/>
  <c r="C1566" i="1"/>
  <c r="G1566" i="1" s="1"/>
  <c r="C1564" i="1"/>
  <c r="H1564" i="1" s="1"/>
  <c r="H1563" i="1"/>
  <c r="G1563" i="1"/>
  <c r="C1563" i="1"/>
  <c r="H1562" i="1"/>
  <c r="C1562" i="1"/>
  <c r="G1562" i="1" s="1"/>
  <c r="H1561" i="1"/>
  <c r="G1561" i="1"/>
  <c r="C1561" i="1"/>
  <c r="C1560" i="1"/>
  <c r="H1560" i="1" s="1"/>
  <c r="C1559" i="1"/>
  <c r="G1559" i="1" s="1"/>
  <c r="G1558" i="1"/>
  <c r="C1558" i="1"/>
  <c r="H1558" i="1" s="1"/>
  <c r="C1557" i="1"/>
  <c r="H1557" i="1" s="1"/>
  <c r="H1556" i="1"/>
  <c r="G1556" i="1"/>
  <c r="C1556" i="1"/>
  <c r="C1555" i="1"/>
  <c r="H1555" i="1" s="1"/>
  <c r="H1554" i="1"/>
  <c r="G1554" i="1"/>
  <c r="C1554" i="1"/>
  <c r="G1553" i="1"/>
  <c r="C1553" i="1"/>
  <c r="H1553" i="1" s="1"/>
  <c r="H1552" i="1"/>
  <c r="G1552" i="1"/>
  <c r="C1552" i="1"/>
  <c r="G1551" i="1"/>
  <c r="C1551" i="1"/>
  <c r="H1551" i="1" s="1"/>
  <c r="H1550" i="1"/>
  <c r="C1550" i="1"/>
  <c r="G1550" i="1" s="1"/>
  <c r="H1549" i="1"/>
  <c r="G1549" i="1"/>
  <c r="C1549" i="1"/>
  <c r="C1548" i="1"/>
  <c r="H1548" i="1" s="1"/>
  <c r="H1547" i="1"/>
  <c r="G1547" i="1"/>
  <c r="C1547" i="1"/>
  <c r="H1546" i="1"/>
  <c r="G1546" i="1"/>
  <c r="C1546" i="1"/>
  <c r="H1545" i="1"/>
  <c r="G1545" i="1"/>
  <c r="C1545" i="1"/>
  <c r="H1544" i="1"/>
  <c r="C1544" i="1"/>
  <c r="G1544" i="1" s="1"/>
  <c r="H1543" i="1"/>
  <c r="C1543" i="1"/>
  <c r="G1543" i="1" s="1"/>
  <c r="H1542" i="1"/>
  <c r="G1542" i="1"/>
  <c r="C1542" i="1"/>
  <c r="C1541" i="1"/>
  <c r="H1541" i="1" s="1"/>
  <c r="H1540" i="1"/>
  <c r="G1540" i="1"/>
  <c r="C1540" i="1"/>
  <c r="G1539" i="1"/>
  <c r="C1539" i="1"/>
  <c r="H1539" i="1" s="1"/>
  <c r="H1538" i="1"/>
  <c r="G1538" i="1"/>
  <c r="C1538" i="1"/>
  <c r="H1537" i="1"/>
  <c r="C1537" i="1"/>
  <c r="G1537" i="1" s="1"/>
  <c r="H1536" i="1"/>
  <c r="G1536" i="1"/>
  <c r="C1536" i="1"/>
  <c r="G1535" i="1"/>
  <c r="C1535" i="1"/>
  <c r="H1535" i="1" s="1"/>
  <c r="C1534" i="1"/>
  <c r="H1534" i="1" s="1"/>
  <c r="G1533" i="1"/>
  <c r="C1533" i="1"/>
  <c r="H1533" i="1" s="1"/>
  <c r="C1532" i="1"/>
  <c r="H1532" i="1" s="1"/>
  <c r="H1531" i="1"/>
  <c r="G1531" i="1"/>
  <c r="C1531" i="1"/>
  <c r="C1530" i="1"/>
  <c r="H1530" i="1" s="1"/>
  <c r="H1529" i="1"/>
  <c r="C1529" i="1"/>
  <c r="G1529" i="1" s="1"/>
  <c r="H1528" i="1"/>
  <c r="C1528" i="1"/>
  <c r="G1528" i="1" s="1"/>
  <c r="C1527" i="1"/>
  <c r="H1527" i="1" s="1"/>
  <c r="C1526" i="1"/>
  <c r="H1526" i="1" s="1"/>
  <c r="C1525" i="1"/>
  <c r="H1525" i="1" s="1"/>
  <c r="G1523" i="1"/>
  <c r="C1523" i="1"/>
  <c r="H1523" i="1" s="1"/>
  <c r="C1522" i="1"/>
  <c r="H1522" i="1" s="1"/>
  <c r="H1521" i="1"/>
  <c r="C1521" i="1"/>
  <c r="G1521" i="1" s="1"/>
  <c r="H1520" i="1"/>
  <c r="G1520" i="1"/>
  <c r="C1520" i="1"/>
  <c r="G1519" i="1"/>
  <c r="C1519" i="1"/>
  <c r="H1519" i="1" s="1"/>
  <c r="G1516" i="1"/>
  <c r="C1516" i="1"/>
  <c r="H1516" i="1" s="1"/>
  <c r="G1515" i="1"/>
  <c r="C1515" i="1"/>
  <c r="H1515" i="1" s="1"/>
  <c r="C1514" i="1"/>
  <c r="H1514" i="1" s="1"/>
  <c r="H1513" i="1"/>
  <c r="C1513" i="1"/>
  <c r="G1513" i="1" s="1"/>
  <c r="H1512" i="1"/>
  <c r="G1512" i="1"/>
  <c r="C1512" i="1"/>
  <c r="C1511" i="1"/>
  <c r="H1511" i="1" s="1"/>
  <c r="C1510" i="1"/>
  <c r="H1510" i="1" s="1"/>
  <c r="C1509" i="1"/>
  <c r="H1509" i="1" s="1"/>
  <c r="H1508" i="1"/>
  <c r="G1508" i="1"/>
  <c r="C1508" i="1"/>
  <c r="C1507" i="1"/>
  <c r="H1507" i="1" s="1"/>
  <c r="C1506" i="1"/>
  <c r="H1506" i="1" s="1"/>
  <c r="H1505" i="1"/>
  <c r="C1505" i="1"/>
  <c r="G1505" i="1" s="1"/>
  <c r="C1504" i="1"/>
  <c r="G1504" i="1" s="1"/>
  <c r="G1503" i="1"/>
  <c r="C1503" i="1"/>
  <c r="H1503" i="1" s="1"/>
  <c r="C1502" i="1"/>
  <c r="H1502" i="1" s="1"/>
  <c r="C1501" i="1"/>
  <c r="G1501" i="1" s="1"/>
  <c r="H1500" i="1"/>
  <c r="G1500" i="1"/>
  <c r="C1500" i="1"/>
  <c r="C1498" i="1"/>
  <c r="H1498" i="1" s="1"/>
  <c r="C1497" i="1"/>
  <c r="H1497" i="1" s="1"/>
  <c r="H1496" i="1"/>
  <c r="C1496" i="1"/>
  <c r="G1496" i="1" s="1"/>
  <c r="C1495" i="1"/>
  <c r="H1495" i="1" s="1"/>
  <c r="C1494" i="1"/>
  <c r="H1494" i="1" s="1"/>
  <c r="H1493" i="1"/>
  <c r="G1493" i="1"/>
  <c r="C1493" i="1"/>
  <c r="C1492" i="1"/>
  <c r="H1492" i="1" s="1"/>
  <c r="C1491" i="1"/>
  <c r="H1491" i="1" s="1"/>
  <c r="C1490" i="1"/>
  <c r="H1490" i="1" s="1"/>
  <c r="C1489" i="1"/>
  <c r="H1489" i="1" s="1"/>
  <c r="H1488" i="1"/>
  <c r="G1488" i="1"/>
  <c r="C1488" i="1"/>
  <c r="G1487" i="1"/>
  <c r="C1487" i="1"/>
  <c r="H1487" i="1" s="1"/>
  <c r="C1486" i="1"/>
  <c r="H1486" i="1" s="1"/>
  <c r="C1485" i="1"/>
  <c r="H1485" i="1" s="1"/>
  <c r="H1484" i="1"/>
  <c r="G1484" i="1"/>
  <c r="C1484" i="1"/>
  <c r="C1482" i="1"/>
  <c r="H1482" i="1" s="1"/>
  <c r="G1480" i="1"/>
  <c r="C1480" i="1"/>
  <c r="H1480" i="1" s="1"/>
  <c r="D1479" i="1"/>
  <c r="C1479" i="1"/>
  <c r="J1479" i="1" s="1"/>
  <c r="J1478" i="1"/>
  <c r="H1478" i="1"/>
  <c r="G1478" i="1"/>
  <c r="I1478" i="1" s="1"/>
  <c r="D1478" i="1"/>
  <c r="C1478" i="1"/>
  <c r="J1477" i="1"/>
  <c r="I1477" i="1"/>
  <c r="H1477" i="1"/>
  <c r="G1477" i="1"/>
  <c r="D1477" i="1"/>
  <c r="C1477" i="1"/>
  <c r="G1476" i="1"/>
  <c r="D1476" i="1"/>
  <c r="C1476" i="1"/>
  <c r="J1476" i="1" s="1"/>
  <c r="H1475" i="1"/>
  <c r="G1475" i="1"/>
  <c r="D1475" i="1"/>
  <c r="C1475" i="1"/>
  <c r="J1474" i="1"/>
  <c r="I1474" i="1"/>
  <c r="H1474" i="1"/>
  <c r="G1474" i="1"/>
  <c r="D1474" i="1"/>
  <c r="C1474" i="1"/>
  <c r="J1473" i="1"/>
  <c r="H1473" i="1"/>
  <c r="G1473" i="1"/>
  <c r="I1473" i="1" s="1"/>
  <c r="D1473" i="1"/>
  <c r="C1473" i="1"/>
  <c r="D1472" i="1"/>
  <c r="C1472" i="1"/>
  <c r="J1472" i="1" s="1"/>
  <c r="J1471" i="1"/>
  <c r="D1471" i="1"/>
  <c r="C1471" i="1"/>
  <c r="H1471" i="1" s="1"/>
  <c r="H1470" i="1"/>
  <c r="G1470" i="1"/>
  <c r="D1470" i="1"/>
  <c r="C1470" i="1"/>
  <c r="D1469" i="1"/>
  <c r="J1468" i="1"/>
  <c r="I1468" i="1"/>
  <c r="H1468" i="1"/>
  <c r="G1468" i="1"/>
  <c r="D1468" i="1"/>
  <c r="C1468" i="1"/>
  <c r="H1467" i="1"/>
  <c r="G1467" i="1"/>
  <c r="I1467" i="1" s="1"/>
  <c r="D1467" i="1"/>
  <c r="C1467" i="1"/>
  <c r="J1467" i="1" s="1"/>
  <c r="D1466" i="1"/>
  <c r="C1466" i="1"/>
  <c r="J1466" i="1" s="1"/>
  <c r="J1465" i="1"/>
  <c r="D1465" i="1"/>
  <c r="C1465" i="1"/>
  <c r="H1465" i="1" s="1"/>
  <c r="J1464" i="1"/>
  <c r="I1464" i="1"/>
  <c r="H1464" i="1"/>
  <c r="G1464" i="1"/>
  <c r="D1464" i="1"/>
  <c r="C1464" i="1"/>
  <c r="G1463" i="1"/>
  <c r="D1463" i="1"/>
  <c r="J1463" i="1" s="1"/>
  <c r="C1463" i="1"/>
  <c r="D1462" i="1"/>
  <c r="C1462" i="1"/>
  <c r="J1462" i="1" s="1"/>
  <c r="H1461" i="1"/>
  <c r="G1461" i="1"/>
  <c r="D1461" i="1"/>
  <c r="C1461" i="1"/>
  <c r="G1460" i="1"/>
  <c r="D1460" i="1"/>
  <c r="J1460" i="1" s="1"/>
  <c r="C1460" i="1"/>
  <c r="D1459" i="1"/>
  <c r="C1459" i="1"/>
  <c r="J1459" i="1" s="1"/>
  <c r="J1458" i="1"/>
  <c r="D1458" i="1"/>
  <c r="C1458" i="1"/>
  <c r="H1458" i="1" s="1"/>
  <c r="J1457" i="1"/>
  <c r="I1457" i="1"/>
  <c r="H1457" i="1"/>
  <c r="G1457" i="1"/>
  <c r="D1457" i="1"/>
  <c r="C1457" i="1"/>
  <c r="G1456" i="1"/>
  <c r="D1456" i="1"/>
  <c r="J1456" i="1" s="1"/>
  <c r="C1456" i="1"/>
  <c r="D1455" i="1"/>
  <c r="C1455" i="1"/>
  <c r="J1455" i="1" s="1"/>
  <c r="D1454" i="1"/>
  <c r="D1453" i="1"/>
  <c r="D1452" i="1"/>
  <c r="C1452" i="1"/>
  <c r="J1452" i="1" s="1"/>
  <c r="J1451" i="1"/>
  <c r="I1451" i="1"/>
  <c r="H1451" i="1"/>
  <c r="G1451" i="1"/>
  <c r="D1451" i="1"/>
  <c r="C1451" i="1"/>
  <c r="G1450" i="1"/>
  <c r="D1450" i="1"/>
  <c r="J1450" i="1" s="1"/>
  <c r="C1450" i="1"/>
  <c r="H1450" i="1" s="1"/>
  <c r="D1449" i="1"/>
  <c r="C1449" i="1"/>
  <c r="J1449" i="1" s="1"/>
  <c r="J1448" i="1"/>
  <c r="H1448" i="1"/>
  <c r="G1448" i="1"/>
  <c r="I1448" i="1" s="1"/>
  <c r="D1448" i="1"/>
  <c r="C1448" i="1"/>
  <c r="G1447" i="1"/>
  <c r="D1447" i="1"/>
  <c r="C1447" i="1"/>
  <c r="J1447" i="1" s="1"/>
  <c r="G1446" i="1"/>
  <c r="D1446" i="1"/>
  <c r="C1446" i="1"/>
  <c r="J1446" i="1" s="1"/>
  <c r="J1445" i="1"/>
  <c r="H1445" i="1"/>
  <c r="G1445" i="1"/>
  <c r="D1445" i="1"/>
  <c r="C1445" i="1"/>
  <c r="J1444" i="1"/>
  <c r="D1444" i="1"/>
  <c r="C1444" i="1"/>
  <c r="H1444" i="1" s="1"/>
  <c r="H1443" i="1"/>
  <c r="D1443" i="1"/>
  <c r="C1443" i="1"/>
  <c r="J1443" i="1" s="1"/>
  <c r="D1442" i="1"/>
  <c r="J1442" i="1" s="1"/>
  <c r="C1442" i="1"/>
  <c r="J1441" i="1"/>
  <c r="G1441" i="1"/>
  <c r="D1441" i="1"/>
  <c r="C1441" i="1"/>
  <c r="H1441" i="1" s="1"/>
  <c r="D1440" i="1"/>
  <c r="C1440" i="1"/>
  <c r="J1440" i="1" s="1"/>
  <c r="H1439" i="1"/>
  <c r="D1439" i="1"/>
  <c r="J1439" i="1" s="1"/>
  <c r="C1439" i="1"/>
  <c r="D1438" i="1"/>
  <c r="C1438" i="1"/>
  <c r="H1438" i="1" s="1"/>
  <c r="H1437" i="1"/>
  <c r="D1437" i="1"/>
  <c r="G1437" i="1" s="1"/>
  <c r="C1437" i="1"/>
  <c r="D1436" i="1"/>
  <c r="H1434" i="1"/>
  <c r="G1434" i="1"/>
  <c r="D1434" i="1"/>
  <c r="C1434" i="1"/>
  <c r="H1433" i="1"/>
  <c r="G1433" i="1"/>
  <c r="D1433" i="1"/>
  <c r="C1433" i="1"/>
  <c r="H1432" i="1"/>
  <c r="G1432" i="1"/>
  <c r="D1432" i="1"/>
  <c r="C1432" i="1"/>
  <c r="H1431" i="1"/>
  <c r="D1431" i="1"/>
  <c r="G1431" i="1" s="1"/>
  <c r="C1431" i="1"/>
  <c r="D1430" i="1"/>
  <c r="C1430" i="1"/>
  <c r="H1430" i="1" s="1"/>
  <c r="H1429" i="1"/>
  <c r="D1429" i="1"/>
  <c r="C1429" i="1"/>
  <c r="G1429" i="1" s="1"/>
  <c r="H1428" i="1"/>
  <c r="G1428" i="1"/>
  <c r="D1428" i="1"/>
  <c r="C1428" i="1"/>
  <c r="H1427" i="1"/>
  <c r="D1427" i="1"/>
  <c r="C1427" i="1"/>
  <c r="G1427" i="1" s="1"/>
  <c r="D1426" i="1"/>
  <c r="C1426" i="1"/>
  <c r="H1426" i="1" s="1"/>
  <c r="H1425" i="1"/>
  <c r="G1425" i="1"/>
  <c r="D1425" i="1"/>
  <c r="C1425" i="1"/>
  <c r="H1424" i="1"/>
  <c r="G1424" i="1"/>
  <c r="D1424" i="1"/>
  <c r="C1424" i="1"/>
  <c r="D1423" i="1"/>
  <c r="H1422" i="1"/>
  <c r="G1422" i="1"/>
  <c r="D1422" i="1"/>
  <c r="C1422" i="1"/>
  <c r="H1421" i="1"/>
  <c r="G1421" i="1"/>
  <c r="D1421" i="1"/>
  <c r="C1421" i="1"/>
  <c r="D1420" i="1"/>
  <c r="G1420" i="1" s="1"/>
  <c r="C1420" i="1"/>
  <c r="H1419" i="1"/>
  <c r="G1419" i="1"/>
  <c r="D1419" i="1"/>
  <c r="C1419" i="1"/>
  <c r="H1418" i="1"/>
  <c r="G1418" i="1"/>
  <c r="D1418" i="1"/>
  <c r="C1418" i="1"/>
  <c r="H1417" i="1"/>
  <c r="G1417" i="1"/>
  <c r="D1417" i="1"/>
  <c r="C1417" i="1"/>
  <c r="H1416" i="1"/>
  <c r="G1416" i="1"/>
  <c r="D1416" i="1"/>
  <c r="C1416" i="1"/>
  <c r="H1415" i="1"/>
  <c r="D1415" i="1"/>
  <c r="C1415" i="1"/>
  <c r="G1415" i="1" s="1"/>
  <c r="H1414" i="1"/>
  <c r="G1414" i="1"/>
  <c r="D1414" i="1"/>
  <c r="C1414" i="1"/>
  <c r="H1413" i="1"/>
  <c r="G1413" i="1"/>
  <c r="D1413" i="1"/>
  <c r="C1413" i="1"/>
  <c r="H1412" i="1"/>
  <c r="G1412" i="1"/>
  <c r="D1412" i="1"/>
  <c r="C1412" i="1"/>
  <c r="D1411" i="1"/>
  <c r="C1411" i="1"/>
  <c r="H1410" i="1"/>
  <c r="G1410" i="1"/>
  <c r="D1410" i="1"/>
  <c r="C1410"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D1401" i="1"/>
  <c r="C1401" i="1"/>
  <c r="G1401" i="1" s="1"/>
  <c r="H1400" i="1"/>
  <c r="G1400" i="1"/>
  <c r="D1400" i="1"/>
  <c r="C1400" i="1"/>
  <c r="H1399" i="1"/>
  <c r="G1399" i="1"/>
  <c r="D1399" i="1"/>
  <c r="C1399" i="1"/>
  <c r="D1398" i="1"/>
  <c r="H1398" i="1" s="1"/>
  <c r="C1398" i="1"/>
  <c r="H1397" i="1"/>
  <c r="D1397" i="1"/>
  <c r="C1397" i="1"/>
  <c r="G1397" i="1" s="1"/>
  <c r="H1396" i="1"/>
  <c r="G1396" i="1"/>
  <c r="D1396" i="1"/>
  <c r="C1396" i="1"/>
  <c r="H1395" i="1"/>
  <c r="D1395" i="1"/>
  <c r="C1395" i="1"/>
  <c r="G1395" i="1" s="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D1333" i="1"/>
  <c r="G1333" i="1" s="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D1318" i="1"/>
  <c r="C1318" i="1"/>
  <c r="G1318" i="1" s="1"/>
  <c r="H1317" i="1"/>
  <c r="G1317" i="1"/>
  <c r="D1317" i="1"/>
  <c r="C1317" i="1"/>
  <c r="H1316" i="1"/>
  <c r="G1316" i="1"/>
  <c r="D1316" i="1"/>
  <c r="C1316" i="1"/>
  <c r="H1315" i="1"/>
  <c r="G1315" i="1"/>
  <c r="D1315" i="1"/>
  <c r="C1315" i="1"/>
  <c r="H1314" i="1"/>
  <c r="G1314" i="1"/>
  <c r="D1314" i="1"/>
  <c r="C1314" i="1"/>
  <c r="H1313" i="1"/>
  <c r="D1313" i="1"/>
  <c r="C1313" i="1"/>
  <c r="G1313" i="1" s="1"/>
  <c r="H1312" i="1"/>
  <c r="G1312" i="1"/>
  <c r="D1312" i="1"/>
  <c r="C1312" i="1"/>
  <c r="H1311" i="1"/>
  <c r="D1311" i="1"/>
  <c r="C1311" i="1"/>
  <c r="G1311" i="1" s="1"/>
  <c r="H1310" i="1"/>
  <c r="D1310" i="1"/>
  <c r="C1310" i="1"/>
  <c r="G1310" i="1" s="1"/>
  <c r="H1309" i="1"/>
  <c r="G1309" i="1"/>
  <c r="D1309" i="1"/>
  <c r="C1309" i="1"/>
  <c r="H1308" i="1"/>
  <c r="G1308" i="1"/>
  <c r="D1308" i="1"/>
  <c r="C1308" i="1"/>
  <c r="H1307" i="1"/>
  <c r="G1307" i="1"/>
  <c r="D1307" i="1"/>
  <c r="C1307" i="1"/>
  <c r="H1306" i="1"/>
  <c r="G1306" i="1"/>
  <c r="D1306" i="1"/>
  <c r="C1306" i="1"/>
  <c r="H1305" i="1"/>
  <c r="G1305" i="1"/>
  <c r="D1305" i="1"/>
  <c r="C1305" i="1"/>
  <c r="D1304" i="1"/>
  <c r="C1304" i="1"/>
  <c r="H1304" i="1" s="1"/>
  <c r="H1303" i="1"/>
  <c r="G1303" i="1"/>
  <c r="D1303" i="1"/>
  <c r="C1303" i="1"/>
  <c r="D1302" i="1"/>
  <c r="C1302" i="1"/>
  <c r="H1302" i="1" s="1"/>
  <c r="H1301" i="1"/>
  <c r="G1301" i="1"/>
  <c r="D1301" i="1"/>
  <c r="C1301" i="1"/>
  <c r="D1300" i="1"/>
  <c r="C1300" i="1"/>
  <c r="H1300" i="1" s="1"/>
  <c r="D1299" i="1"/>
  <c r="D1298" i="1"/>
  <c r="C1298" i="1"/>
  <c r="H1298" i="1" s="1"/>
  <c r="H1297" i="1"/>
  <c r="G1297" i="1"/>
  <c r="D1297" i="1"/>
  <c r="C1297" i="1"/>
  <c r="H1296" i="1"/>
  <c r="G1296" i="1"/>
  <c r="D1296" i="1"/>
  <c r="C1296" i="1"/>
  <c r="H1295" i="1"/>
  <c r="D1295" i="1"/>
  <c r="C1295" i="1"/>
  <c r="G1295" i="1" s="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D1285" i="1"/>
  <c r="C1285" i="1"/>
  <c r="G1285" i="1" s="1"/>
  <c r="D1284" i="1"/>
  <c r="H1284" i="1" s="1"/>
  <c r="C1284" i="1"/>
  <c r="H1283" i="1"/>
  <c r="G1283" i="1"/>
  <c r="D1283" i="1"/>
  <c r="C1283" i="1"/>
  <c r="H1282" i="1"/>
  <c r="G1282" i="1"/>
  <c r="D1282" i="1"/>
  <c r="C1282" i="1"/>
  <c r="H1281" i="1"/>
  <c r="D1281" i="1"/>
  <c r="C1281" i="1"/>
  <c r="G1281" i="1" s="1"/>
  <c r="D1280" i="1"/>
  <c r="C1280" i="1"/>
  <c r="H1280" i="1" s="1"/>
  <c r="H1279" i="1"/>
  <c r="G1279" i="1"/>
  <c r="D1279" i="1"/>
  <c r="C1279" i="1"/>
  <c r="D1278" i="1"/>
  <c r="C1278" i="1"/>
  <c r="H1278" i="1" s="1"/>
  <c r="H1277" i="1"/>
  <c r="D1277" i="1"/>
  <c r="C1277" i="1"/>
  <c r="G1277" i="1" s="1"/>
  <c r="D1276" i="1"/>
  <c r="H1276" i="1" s="1"/>
  <c r="C1276" i="1"/>
  <c r="H1275" i="1"/>
  <c r="G1275" i="1"/>
  <c r="D1275" i="1"/>
  <c r="C1275" i="1"/>
  <c r="D1274" i="1"/>
  <c r="C1274" i="1"/>
  <c r="H1274" i="1" s="1"/>
  <c r="H1273" i="1"/>
  <c r="G1273" i="1"/>
  <c r="D1273" i="1"/>
  <c r="C1273" i="1"/>
  <c r="D1272" i="1"/>
  <c r="C1272" i="1"/>
  <c r="H1272" i="1" s="1"/>
  <c r="H1271" i="1"/>
  <c r="D1271" i="1"/>
  <c r="C1271" i="1"/>
  <c r="G1271" i="1" s="1"/>
  <c r="D1270" i="1"/>
  <c r="C1270" i="1"/>
  <c r="H1270" i="1" s="1"/>
  <c r="H1269" i="1"/>
  <c r="G1269" i="1"/>
  <c r="D1269" i="1"/>
  <c r="C1269" i="1"/>
  <c r="D1268" i="1"/>
  <c r="C1268" i="1"/>
  <c r="H1268" i="1" s="1"/>
  <c r="H1267" i="1"/>
  <c r="G1267" i="1"/>
  <c r="D1267" i="1"/>
  <c r="C1267" i="1"/>
  <c r="D1266" i="1"/>
  <c r="H1266" i="1" s="1"/>
  <c r="C1266" i="1"/>
  <c r="H1265" i="1"/>
  <c r="G1265" i="1"/>
  <c r="D1265" i="1"/>
  <c r="C1265" i="1"/>
  <c r="D1264" i="1"/>
  <c r="C1264" i="1"/>
  <c r="D1263" i="1"/>
  <c r="H1263" i="1" s="1"/>
  <c r="C1263" i="1"/>
  <c r="H1262" i="1"/>
  <c r="G1262" i="1"/>
  <c r="D1262" i="1"/>
  <c r="C1262" i="1"/>
  <c r="H1261" i="1"/>
  <c r="G1261" i="1"/>
  <c r="D1261" i="1"/>
  <c r="C1261" i="1"/>
  <c r="H1260" i="1"/>
  <c r="G1260" i="1"/>
  <c r="D1260" i="1"/>
  <c r="C1260" i="1"/>
  <c r="D1259" i="1"/>
  <c r="C1259" i="1"/>
  <c r="G1259" i="1" s="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4" i="1" s="1"/>
  <c r="H1243" i="1"/>
  <c r="G1243" i="1"/>
  <c r="D1243" i="1"/>
  <c r="C1243" i="1"/>
  <c r="D1242" i="1"/>
  <c r="C1242" i="1"/>
  <c r="H1241" i="1"/>
  <c r="G1241" i="1"/>
  <c r="D1241" i="1"/>
  <c r="C1241" i="1"/>
  <c r="D1240" i="1"/>
  <c r="G1240" i="1" s="1"/>
  <c r="C1240" i="1"/>
  <c r="H1239" i="1"/>
  <c r="D1239" i="1"/>
  <c r="C1239" i="1"/>
  <c r="G1239" i="1" s="1"/>
  <c r="D1238" i="1"/>
  <c r="C1238" i="1"/>
  <c r="H1238" i="1" s="1"/>
  <c r="D1237" i="1"/>
  <c r="H1237" i="1" s="1"/>
  <c r="C1237" i="1"/>
  <c r="D1236" i="1"/>
  <c r="C1236" i="1"/>
  <c r="H1234" i="1"/>
  <c r="G1234" i="1"/>
  <c r="D1234" i="1"/>
  <c r="C1234" i="1"/>
  <c r="D1233" i="1"/>
  <c r="G1233" i="1" s="1"/>
  <c r="C1233" i="1"/>
  <c r="D1232" i="1"/>
  <c r="C1232" i="1"/>
  <c r="H1231" i="1"/>
  <c r="G1231" i="1"/>
  <c r="D1231" i="1"/>
  <c r="C1231" i="1"/>
  <c r="H1230" i="1"/>
  <c r="G1230" i="1"/>
  <c r="D1230" i="1"/>
  <c r="C1230" i="1"/>
  <c r="H1229" i="1"/>
  <c r="D1229" i="1"/>
  <c r="G1229" i="1" s="1"/>
  <c r="C1229" i="1"/>
  <c r="H1228" i="1"/>
  <c r="G1228" i="1"/>
  <c r="D1228" i="1"/>
  <c r="C1228" i="1"/>
  <c r="D1227" i="1"/>
  <c r="H1226" i="1"/>
  <c r="G1226" i="1"/>
  <c r="D1226" i="1"/>
  <c r="C1226" i="1"/>
  <c r="H1225" i="1"/>
  <c r="G1225" i="1"/>
  <c r="D1225" i="1"/>
  <c r="C1225" i="1"/>
  <c r="D1224" i="1"/>
  <c r="C1224" i="1"/>
  <c r="H1223" i="1"/>
  <c r="D1223" i="1"/>
  <c r="C1223" i="1"/>
  <c r="D1221" i="1"/>
  <c r="C1221" i="1"/>
  <c r="H1220" i="1"/>
  <c r="G1220" i="1"/>
  <c r="D1220" i="1"/>
  <c r="C1220" i="1"/>
  <c r="C1219" i="1"/>
  <c r="D1218" i="1"/>
  <c r="C1218" i="1"/>
  <c r="G1218" i="1" s="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C1165" i="1"/>
  <c r="H1165" i="1" s="1"/>
  <c r="H1164" i="1"/>
  <c r="G1164" i="1"/>
  <c r="D1164" i="1"/>
  <c r="C1164" i="1"/>
  <c r="D1163" i="1"/>
  <c r="C1163" i="1"/>
  <c r="H1162" i="1"/>
  <c r="G1162" i="1"/>
  <c r="D1162" i="1"/>
  <c r="C1162" i="1"/>
  <c r="H1161" i="1"/>
  <c r="G1161" i="1"/>
  <c r="D1161" i="1"/>
  <c r="C1161" i="1"/>
  <c r="D1160" i="1"/>
  <c r="C1160" i="1"/>
  <c r="H1159" i="1"/>
  <c r="G1159" i="1"/>
  <c r="D1159" i="1"/>
  <c r="C1159" i="1"/>
  <c r="H1158" i="1"/>
  <c r="G1158" i="1"/>
  <c r="D1158" i="1"/>
  <c r="C1158" i="1"/>
  <c r="D1157" i="1"/>
  <c r="C1157" i="1"/>
  <c r="H1156" i="1"/>
  <c r="G1156" i="1"/>
  <c r="D1156" i="1"/>
  <c r="C1156" i="1"/>
  <c r="G1155" i="1"/>
  <c r="D1155" i="1"/>
  <c r="C1155" i="1"/>
  <c r="H1155" i="1" s="1"/>
  <c r="D1151" i="1"/>
  <c r="H1151" i="1" s="1"/>
  <c r="C1151" i="1"/>
  <c r="H1150" i="1"/>
  <c r="G1150" i="1"/>
  <c r="D1150" i="1"/>
  <c r="C1150" i="1"/>
  <c r="D1149" i="1"/>
  <c r="C1149" i="1"/>
  <c r="H1149" i="1" s="1"/>
  <c r="D1148" i="1"/>
  <c r="C1148" i="1"/>
  <c r="H1147" i="1"/>
  <c r="G1147" i="1"/>
  <c r="D1147" i="1"/>
  <c r="C1147" i="1"/>
  <c r="H1146" i="1"/>
  <c r="G1146" i="1"/>
  <c r="D1146" i="1"/>
  <c r="C1146" i="1"/>
  <c r="H1145" i="1"/>
  <c r="G1145" i="1"/>
  <c r="D1145" i="1"/>
  <c r="C1145" i="1"/>
  <c r="D1144" i="1"/>
  <c r="C1144" i="1"/>
  <c r="H1143" i="1"/>
  <c r="G1143" i="1"/>
  <c r="D1143" i="1"/>
  <c r="C1143" i="1"/>
  <c r="D1142" i="1"/>
  <c r="G1142" i="1" s="1"/>
  <c r="C1142" i="1"/>
  <c r="H1141" i="1"/>
  <c r="G1141" i="1"/>
  <c r="D1141" i="1"/>
  <c r="C1141" i="1"/>
  <c r="H1140" i="1"/>
  <c r="G1140" i="1"/>
  <c r="D1140" i="1"/>
  <c r="C1140" i="1"/>
  <c r="H1139" i="1"/>
  <c r="G1139" i="1"/>
  <c r="D1139" i="1"/>
  <c r="C1139" i="1"/>
  <c r="D1138" i="1"/>
  <c r="H1138" i="1" s="1"/>
  <c r="C1138"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C1056" i="1"/>
  <c r="H1055" i="1"/>
  <c r="G1055" i="1"/>
  <c r="D1055" i="1"/>
  <c r="C1055" i="1"/>
  <c r="G1054" i="1"/>
  <c r="D1054" i="1"/>
  <c r="C1054" i="1"/>
  <c r="H1054" i="1" s="1"/>
  <c r="H1053" i="1"/>
  <c r="G1053" i="1"/>
  <c r="D1053" i="1"/>
  <c r="C1053" i="1"/>
  <c r="H1052" i="1"/>
  <c r="G1052" i="1"/>
  <c r="D1052" i="1"/>
  <c r="C1052" i="1"/>
  <c r="H1051" i="1"/>
  <c r="G1051" i="1"/>
  <c r="D1051" i="1"/>
  <c r="C1051" i="1"/>
  <c r="D1050" i="1"/>
  <c r="C1050" i="1"/>
  <c r="H1049" i="1"/>
  <c r="G1049" i="1"/>
  <c r="D1049" i="1"/>
  <c r="C1049" i="1"/>
  <c r="D1048" i="1"/>
  <c r="C1048" i="1"/>
  <c r="D1047"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C1030" i="1"/>
  <c r="H1029" i="1"/>
  <c r="G1029" i="1"/>
  <c r="D1029" i="1"/>
  <c r="C1029" i="1"/>
  <c r="H1028" i="1"/>
  <c r="G1028" i="1"/>
  <c r="D1028" i="1"/>
  <c r="C1028" i="1"/>
  <c r="H1027" i="1"/>
  <c r="G1027" i="1"/>
  <c r="D1027" i="1"/>
  <c r="C1027"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D1018" i="1"/>
  <c r="C1018" i="1"/>
  <c r="H1018" i="1" s="1"/>
  <c r="H1017" i="1"/>
  <c r="G1017" i="1"/>
  <c r="D1017" i="1"/>
  <c r="C1017" i="1"/>
  <c r="D1016" i="1"/>
  <c r="C1016" i="1"/>
  <c r="H1016" i="1" s="1"/>
  <c r="D1015" i="1"/>
  <c r="G1015" i="1" s="1"/>
  <c r="C1015" i="1"/>
  <c r="D1014" i="1"/>
  <c r="C1014"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5" i="1"/>
  <c r="G1005" i="1"/>
  <c r="D1005" i="1"/>
  <c r="C1005" i="1"/>
  <c r="D1004" i="1"/>
  <c r="C1004" i="1"/>
  <c r="D1003" i="1"/>
  <c r="C1003" i="1"/>
  <c r="D1002" i="1"/>
  <c r="C1002" i="1"/>
  <c r="D1001" i="1"/>
  <c r="H1001" i="1" s="1"/>
  <c r="C1001" i="1"/>
  <c r="D1000" i="1"/>
  <c r="C1000" i="1"/>
  <c r="D999" i="1"/>
  <c r="G999" i="1" s="1"/>
  <c r="C999" i="1"/>
  <c r="D998" i="1"/>
  <c r="C998" i="1"/>
  <c r="C997" i="1"/>
  <c r="D996" i="1"/>
  <c r="C996" i="1"/>
  <c r="H996" i="1" s="1"/>
  <c r="H995" i="1"/>
  <c r="G995" i="1"/>
  <c r="D995" i="1"/>
  <c r="C995" i="1"/>
  <c r="H994" i="1"/>
  <c r="G994" i="1"/>
  <c r="D994" i="1"/>
  <c r="C994" i="1"/>
  <c r="D993" i="1"/>
  <c r="G993" i="1" s="1"/>
  <c r="C993" i="1"/>
  <c r="H992" i="1"/>
  <c r="G992" i="1"/>
  <c r="D992" i="1"/>
  <c r="C992"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D718" i="1"/>
  <c r="H718" i="1" s="1"/>
  <c r="C718" i="1"/>
  <c r="D717" i="1"/>
  <c r="C717" i="1"/>
  <c r="H717" i="1" s="1"/>
  <c r="D716" i="1"/>
  <c r="H716" i="1" s="1"/>
  <c r="C716" i="1"/>
  <c r="D715" i="1"/>
  <c r="C715" i="1"/>
  <c r="H715" i="1" s="1"/>
  <c r="H714" i="1"/>
  <c r="G714" i="1"/>
  <c r="D714" i="1"/>
  <c r="C714" i="1"/>
  <c r="D713" i="1"/>
  <c r="C713" i="1"/>
  <c r="H713" i="1" s="1"/>
  <c r="H712" i="1"/>
  <c r="G712" i="1"/>
  <c r="D712" i="1"/>
  <c r="C712" i="1"/>
  <c r="D711" i="1"/>
  <c r="C711" i="1"/>
  <c r="H711" i="1" s="1"/>
  <c r="D710" i="1"/>
  <c r="C710" i="1"/>
  <c r="D709" i="1"/>
  <c r="C709" i="1"/>
  <c r="H708" i="1"/>
  <c r="G708" i="1"/>
  <c r="D708" i="1"/>
  <c r="C708" i="1"/>
  <c r="H707" i="1"/>
  <c r="G707" i="1"/>
  <c r="D707" i="1"/>
  <c r="C707" i="1"/>
  <c r="H706" i="1"/>
  <c r="G706" i="1"/>
  <c r="D706" i="1"/>
  <c r="C706" i="1"/>
  <c r="H705" i="1"/>
  <c r="G705" i="1"/>
  <c r="D705" i="1"/>
  <c r="C705" i="1"/>
  <c r="H704" i="1"/>
  <c r="G704" i="1"/>
  <c r="D704" i="1"/>
  <c r="C704"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C669" i="1"/>
  <c r="H669" i="1" s="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D647" i="1"/>
  <c r="C647" i="1"/>
  <c r="H646" i="1"/>
  <c r="G646" i="1"/>
  <c r="D646" i="1"/>
  <c r="C646" i="1"/>
  <c r="D645" i="1"/>
  <c r="C645" i="1"/>
  <c r="D644" i="1"/>
  <c r="H644" i="1" s="1"/>
  <c r="C644" i="1"/>
  <c r="D643" i="1"/>
  <c r="C643" i="1"/>
  <c r="D642" i="1"/>
  <c r="C642"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D412" i="1"/>
  <c r="C412" i="1"/>
  <c r="H412" i="1" s="1"/>
  <c r="D411" i="1"/>
  <c r="C411"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H370" i="1" s="1"/>
  <c r="C370" i="1"/>
  <c r="H369" i="1"/>
  <c r="G369" i="1"/>
  <c r="D369" i="1"/>
  <c r="C369" i="1"/>
  <c r="H368" i="1"/>
  <c r="G368" i="1"/>
  <c r="D368" i="1"/>
  <c r="C368" i="1"/>
  <c r="H367" i="1"/>
  <c r="G367" i="1"/>
  <c r="D367" i="1"/>
  <c r="C367" i="1"/>
  <c r="H366" i="1"/>
  <c r="G366" i="1"/>
  <c r="D366" i="1"/>
  <c r="C366" i="1"/>
  <c r="D365" i="1"/>
  <c r="C365" i="1"/>
  <c r="D364" i="1"/>
  <c r="C364" i="1"/>
  <c r="H363" i="1"/>
  <c r="G363" i="1"/>
  <c r="D363" i="1"/>
  <c r="C363" i="1"/>
  <c r="H362" i="1"/>
  <c r="G362" i="1"/>
  <c r="D362" i="1"/>
  <c r="C362"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D290" i="1"/>
  <c r="G290" i="1" s="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H262" i="1" s="1"/>
  <c r="H261" i="1"/>
  <c r="G261" i="1"/>
  <c r="D261" i="1"/>
  <c r="C261" i="1"/>
  <c r="D260" i="1"/>
  <c r="C260" i="1"/>
  <c r="H260" i="1" s="1"/>
  <c r="H258" i="1"/>
  <c r="G258" i="1"/>
  <c r="D258" i="1"/>
  <c r="C258" i="1"/>
  <c r="D257" i="1"/>
  <c r="H257" i="1" s="1"/>
  <c r="C257" i="1"/>
  <c r="H256" i="1"/>
  <c r="G256"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D210" i="1"/>
  <c r="C210" i="1"/>
  <c r="H210" i="1" s="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D190" i="1"/>
  <c r="H190" i="1" s="1"/>
  <c r="C190" i="1"/>
  <c r="D189" i="1"/>
  <c r="C189" i="1"/>
  <c r="H189" i="1" s="1"/>
  <c r="D188" i="1"/>
  <c r="C188" i="1"/>
  <c r="H187" i="1"/>
  <c r="G187" i="1"/>
  <c r="D187" i="1"/>
  <c r="C187" i="1"/>
  <c r="H186" i="1"/>
  <c r="G186" i="1"/>
  <c r="D186" i="1"/>
  <c r="C186" i="1"/>
  <c r="H185" i="1"/>
  <c r="G185" i="1"/>
  <c r="D185" i="1"/>
  <c r="C185" i="1"/>
  <c r="D184" i="1"/>
  <c r="C184" i="1"/>
  <c r="H183" i="1"/>
  <c r="G183" i="1"/>
  <c r="D183" i="1"/>
  <c r="C183" i="1"/>
  <c r="D182" i="1"/>
  <c r="H182" i="1" s="1"/>
  <c r="C182" i="1"/>
  <c r="D181" i="1"/>
  <c r="C181" i="1"/>
  <c r="D180" i="1"/>
  <c r="H180" i="1" s="1"/>
  <c r="C180" i="1"/>
  <c r="D179" i="1"/>
  <c r="C179" i="1"/>
  <c r="H179" i="1" s="1"/>
  <c r="D178" i="1"/>
  <c r="C178" i="1"/>
  <c r="D177" i="1"/>
  <c r="C177" i="1"/>
  <c r="H176" i="1"/>
  <c r="G176" i="1"/>
  <c r="D176" i="1"/>
  <c r="C176" i="1"/>
  <c r="D175" i="1"/>
  <c r="C175" i="1"/>
  <c r="D174" i="1"/>
  <c r="C174" i="1"/>
  <c r="D173" i="1"/>
  <c r="H172" i="1"/>
  <c r="G172" i="1"/>
  <c r="D172" i="1"/>
  <c r="C172" i="1"/>
  <c r="H171" i="1"/>
  <c r="G171" i="1"/>
  <c r="D171" i="1"/>
  <c r="C171" i="1"/>
  <c r="D170" i="1"/>
  <c r="H170" i="1" s="1"/>
  <c r="C170" i="1"/>
  <c r="D169" i="1"/>
  <c r="C169" i="1"/>
  <c r="D168" i="1"/>
  <c r="C168" i="1"/>
  <c r="D167" i="1"/>
  <c r="C167" i="1"/>
  <c r="D166" i="1"/>
  <c r="C166" i="1"/>
  <c r="D165" i="1"/>
  <c r="C165" i="1"/>
  <c r="H164" i="1"/>
  <c r="G164" i="1"/>
  <c r="D164" i="1"/>
  <c r="C164" i="1"/>
  <c r="D163" i="1"/>
  <c r="C163" i="1"/>
  <c r="H163" i="1" s="1"/>
  <c r="D162" i="1"/>
  <c r="G162" i="1" s="1"/>
  <c r="C162" i="1"/>
  <c r="D161" i="1"/>
  <c r="C161" i="1"/>
  <c r="D160" i="1"/>
  <c r="C160" i="1"/>
  <c r="H158" i="1"/>
  <c r="G158" i="1"/>
  <c r="D158" i="1"/>
  <c r="C158" i="1"/>
  <c r="D157" i="1"/>
  <c r="C157" i="1"/>
  <c r="H156" i="1"/>
  <c r="G156" i="1"/>
  <c r="D156" i="1"/>
  <c r="C156" i="1"/>
  <c r="D155" i="1"/>
  <c r="C155" i="1"/>
  <c r="D154" i="1"/>
  <c r="C154" i="1"/>
  <c r="D153" i="1"/>
  <c r="C153" i="1"/>
  <c r="D152" i="1"/>
  <c r="C152" i="1"/>
  <c r="H151" i="1"/>
  <c r="G151" i="1"/>
  <c r="D151" i="1"/>
  <c r="C151" i="1"/>
  <c r="D150" i="1"/>
  <c r="H150" i="1" s="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D132" i="1"/>
  <c r="C132" i="1"/>
  <c r="D131" i="1"/>
  <c r="C131" i="1"/>
  <c r="D130" i="1"/>
  <c r="C130" i="1"/>
  <c r="H128" i="1"/>
  <c r="G128" i="1"/>
  <c r="D128" i="1"/>
  <c r="C128" i="1"/>
  <c r="H127" i="1"/>
  <c r="G127" i="1"/>
  <c r="D127" i="1"/>
  <c r="C127" i="1"/>
  <c r="H126" i="1"/>
  <c r="G126" i="1"/>
  <c r="D126" i="1"/>
  <c r="C126" i="1"/>
  <c r="D125" i="1"/>
  <c r="C125" i="1"/>
  <c r="H125" i="1" s="1"/>
  <c r="D124" i="1"/>
  <c r="C124" i="1"/>
  <c r="H124" i="1" s="1"/>
  <c r="D123" i="1"/>
  <c r="C123" i="1"/>
  <c r="H122" i="1"/>
  <c r="G122" i="1"/>
  <c r="D122" i="1"/>
  <c r="C122"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C79" i="1"/>
  <c r="H77" i="1"/>
  <c r="G77" i="1"/>
  <c r="D77" i="1"/>
  <c r="C77" i="1"/>
  <c r="D76" i="1"/>
  <c r="C76" i="1"/>
  <c r="H75" i="1"/>
  <c r="G75" i="1"/>
  <c r="D75" i="1"/>
  <c r="C75" i="1"/>
  <c r="D74" i="1"/>
  <c r="H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C65" i="1"/>
  <c r="D64" i="1"/>
  <c r="C64" i="1"/>
  <c r="H63" i="1"/>
  <c r="G63" i="1"/>
  <c r="D63" i="1"/>
  <c r="C63" i="1"/>
  <c r="H62" i="1"/>
  <c r="G62" i="1"/>
  <c r="D62" i="1"/>
  <c r="C62"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G1263" i="1" l="1"/>
  <c r="H1579" i="1"/>
  <c r="C1576" i="1"/>
  <c r="H1576" i="1" s="1"/>
  <c r="G1578" i="1"/>
  <c r="G1565" i="1"/>
  <c r="H1565" i="1"/>
  <c r="D49" i="8"/>
  <c r="C1524" i="1" s="1"/>
  <c r="G1532" i="1"/>
  <c r="G1509" i="1"/>
  <c r="G1507" i="1"/>
  <c r="H1504" i="1"/>
  <c r="H1501" i="1"/>
  <c r="H1499" i="1"/>
  <c r="G1499" i="1"/>
  <c r="G1492" i="1"/>
  <c r="G1491" i="1"/>
  <c r="G1489" i="1"/>
  <c r="G1485" i="1"/>
  <c r="H1483" i="1"/>
  <c r="G1483" i="1"/>
  <c r="D6" i="8"/>
  <c r="C1481" i="1" s="1"/>
  <c r="H1481" i="1" s="1"/>
  <c r="H1454" i="1"/>
  <c r="G1454" i="1"/>
  <c r="D22" i="7"/>
  <c r="D5" i="7"/>
  <c r="G1440" i="1"/>
  <c r="H1440" i="1"/>
  <c r="G1438" i="1"/>
  <c r="H1420" i="1"/>
  <c r="H1411" i="1"/>
  <c r="I27" i="3"/>
  <c r="H1409" i="1"/>
  <c r="F242" i="5"/>
  <c r="G1223" i="1"/>
  <c r="G1266" i="1"/>
  <c r="H1264" i="1"/>
  <c r="E288" i="9"/>
  <c r="B288" i="9" s="1"/>
  <c r="H1242" i="1"/>
  <c r="H1240" i="1"/>
  <c r="H1236" i="1"/>
  <c r="G1237" i="1"/>
  <c r="F259" i="5"/>
  <c r="H1233" i="1"/>
  <c r="H1232" i="1"/>
  <c r="F250" i="5"/>
  <c r="E245" i="5"/>
  <c r="D1222" i="1" s="1"/>
  <c r="H1224" i="1"/>
  <c r="E279" i="9"/>
  <c r="B279" i="9" s="1"/>
  <c r="F246" i="5"/>
  <c r="H1219" i="1"/>
  <c r="E238" i="5"/>
  <c r="D1215" i="1" s="1"/>
  <c r="H1221" i="1"/>
  <c r="D1216" i="1"/>
  <c r="G1216" i="1" s="1"/>
  <c r="H1217" i="1"/>
  <c r="E290" i="9"/>
  <c r="B290" i="9" s="1"/>
  <c r="G1166" i="1"/>
  <c r="H1163" i="1"/>
  <c r="H289" i="9"/>
  <c r="D1154" i="1"/>
  <c r="H1160" i="1"/>
  <c r="H1157" i="1"/>
  <c r="G1151" i="1"/>
  <c r="F170" i="5"/>
  <c r="H1148" i="1"/>
  <c r="H1142" i="1"/>
  <c r="H1144" i="1"/>
  <c r="G1138" i="1"/>
  <c r="H1137" i="1"/>
  <c r="F78" i="5"/>
  <c r="H1056" i="1"/>
  <c r="H1048" i="1"/>
  <c r="H1050" i="1"/>
  <c r="F70" i="5"/>
  <c r="H1041" i="1"/>
  <c r="F63" i="5"/>
  <c r="H1044" i="1"/>
  <c r="H1033" i="1"/>
  <c r="G1032" i="1"/>
  <c r="H1030" i="1"/>
  <c r="H1026" i="1"/>
  <c r="F45" i="5"/>
  <c r="H1023" i="1"/>
  <c r="H1025" i="1"/>
  <c r="H1015" i="1"/>
  <c r="F35" i="5"/>
  <c r="H1013" i="1"/>
  <c r="H1014" i="1"/>
  <c r="H1006" i="1"/>
  <c r="H1004" i="1"/>
  <c r="H1003" i="1"/>
  <c r="H1002" i="1"/>
  <c r="G1001" i="1"/>
  <c r="H1000" i="1"/>
  <c r="H999" i="1"/>
  <c r="F19" i="5"/>
  <c r="H997" i="1"/>
  <c r="H998" i="1"/>
  <c r="E12" i="5"/>
  <c r="H991" i="1"/>
  <c r="H993" i="1"/>
  <c r="F13" i="5"/>
  <c r="G370" i="1"/>
  <c r="E284" i="9"/>
  <c r="B284" i="9" s="1"/>
  <c r="H821" i="1"/>
  <c r="G718" i="1"/>
  <c r="G716" i="1"/>
  <c r="F219" i="9"/>
  <c r="B219" i="9" s="1"/>
  <c r="H710" i="1"/>
  <c r="H709" i="1"/>
  <c r="F217" i="9"/>
  <c r="B217" i="9" s="1"/>
  <c r="H703" i="1"/>
  <c r="G670" i="1"/>
  <c r="G668" i="1"/>
  <c r="H649" i="1"/>
  <c r="H647" i="1"/>
  <c r="G644" i="1"/>
  <c r="H643" i="1"/>
  <c r="G645" i="1"/>
  <c r="F652" i="4"/>
  <c r="H642" i="1"/>
  <c r="H641" i="1"/>
  <c r="H406" i="1"/>
  <c r="G405" i="1"/>
  <c r="H378" i="1"/>
  <c r="H379" i="1"/>
  <c r="F369" i="4"/>
  <c r="E363" i="4"/>
  <c r="D358" i="1" s="1"/>
  <c r="H364" i="1"/>
  <c r="H365" i="1"/>
  <c r="G361" i="1"/>
  <c r="G359" i="1"/>
  <c r="H307" i="1"/>
  <c r="H308" i="1"/>
  <c r="F311" i="4"/>
  <c r="G291" i="1"/>
  <c r="H290" i="1"/>
  <c r="H413" i="1"/>
  <c r="F418" i="4"/>
  <c r="E273" i="9"/>
  <c r="B273" i="9" s="1"/>
  <c r="H411" i="1"/>
  <c r="F416" i="4"/>
  <c r="E643" i="4"/>
  <c r="D637" i="1" s="1"/>
  <c r="E68" i="9"/>
  <c r="B68" i="9" s="1"/>
  <c r="H255" i="1"/>
  <c r="G257" i="1"/>
  <c r="F259" i="4"/>
  <c r="H209" i="1"/>
  <c r="H207" i="1"/>
  <c r="F210" i="4"/>
  <c r="H206" i="1"/>
  <c r="G191" i="1"/>
  <c r="G190" i="1"/>
  <c r="F188" i="4"/>
  <c r="G188" i="1"/>
  <c r="H184" i="1"/>
  <c r="E45" i="9"/>
  <c r="B45" i="9" s="1"/>
  <c r="F220" i="9"/>
  <c r="B220" i="9" s="1"/>
  <c r="G182" i="1"/>
  <c r="H181" i="1"/>
  <c r="G180" i="1"/>
  <c r="E43" i="9"/>
  <c r="B43" i="9" s="1"/>
  <c r="F218" i="9"/>
  <c r="B218" i="9" s="1"/>
  <c r="F177" i="4"/>
  <c r="E42" i="9"/>
  <c r="B42" i="9" s="1"/>
  <c r="E41" i="9"/>
  <c r="B41" i="9" s="1"/>
  <c r="H178" i="1"/>
  <c r="H177" i="1"/>
  <c r="H175" i="1"/>
  <c r="H174" i="1"/>
  <c r="G170" i="1"/>
  <c r="H169" i="1"/>
  <c r="H168" i="1"/>
  <c r="H167" i="1"/>
  <c r="E163" i="4"/>
  <c r="D159" i="1" s="1"/>
  <c r="H165" i="1"/>
  <c r="F169" i="4"/>
  <c r="H166" i="1"/>
  <c r="E40" i="9"/>
  <c r="B40" i="9" s="1"/>
  <c r="H162" i="1"/>
  <c r="H161" i="1"/>
  <c r="F164" i="4"/>
  <c r="H160" i="1"/>
  <c r="H155" i="1"/>
  <c r="H157" i="1"/>
  <c r="E152" i="4"/>
  <c r="D148" i="1" s="1"/>
  <c r="H154" i="1"/>
  <c r="E39" i="9"/>
  <c r="B39" i="9" s="1"/>
  <c r="H153" i="1"/>
  <c r="H152" i="1"/>
  <c r="H149" i="1"/>
  <c r="G150" i="1"/>
  <c r="F153" i="4"/>
  <c r="H132" i="1"/>
  <c r="G130" i="1"/>
  <c r="F134" i="4"/>
  <c r="H131" i="1"/>
  <c r="H123" i="1"/>
  <c r="E124" i="4"/>
  <c r="D120" i="1" s="1"/>
  <c r="F125" i="4"/>
  <c r="H121" i="1"/>
  <c r="H113" i="1"/>
  <c r="E37" i="9"/>
  <c r="B37" i="9" s="1"/>
  <c r="H79" i="1"/>
  <c r="H81" i="1"/>
  <c r="E82" i="4"/>
  <c r="D78" i="1" s="1"/>
  <c r="F77" i="4"/>
  <c r="H76" i="1"/>
  <c r="H73" i="1"/>
  <c r="G74" i="1"/>
  <c r="G66" i="1"/>
  <c r="E30" i="9"/>
  <c r="B30" i="9" s="1"/>
  <c r="H64" i="1"/>
  <c r="H65" i="1"/>
  <c r="F68" i="4"/>
  <c r="E29" i="9"/>
  <c r="B29" i="9" s="1"/>
  <c r="G1018" i="1"/>
  <c r="E26" i="9"/>
  <c r="B26" i="9" s="1"/>
  <c r="F214" i="9"/>
  <c r="B214" i="9" s="1"/>
  <c r="G1411" i="1"/>
  <c r="D114" i="6"/>
  <c r="G1278" i="1"/>
  <c r="G1274" i="1"/>
  <c r="G1264" i="1"/>
  <c r="H1259" i="1"/>
  <c r="G1244" i="1"/>
  <c r="G1242" i="1"/>
  <c r="G1236" i="1"/>
  <c r="D258" i="5"/>
  <c r="G1232" i="1"/>
  <c r="C1227" i="1"/>
  <c r="G1224" i="1"/>
  <c r="G1219" i="1"/>
  <c r="D238" i="5"/>
  <c r="G1221" i="1"/>
  <c r="H1218" i="1"/>
  <c r="C1215" i="1"/>
  <c r="F239" i="5"/>
  <c r="G1217" i="1"/>
  <c r="G1165" i="1"/>
  <c r="G1163" i="1"/>
  <c r="D177" i="5"/>
  <c r="D176" i="5" s="1"/>
  <c r="G1160" i="1"/>
  <c r="G1157" i="1"/>
  <c r="G1149" i="1"/>
  <c r="G1148" i="1"/>
  <c r="G1144" i="1"/>
  <c r="G1137" i="1"/>
  <c r="G1056" i="1"/>
  <c r="G1064" i="1"/>
  <c r="G1050" i="1"/>
  <c r="G1048" i="1"/>
  <c r="G1044" i="1"/>
  <c r="G1041" i="1"/>
  <c r="G1033" i="1"/>
  <c r="H1032" i="1"/>
  <c r="G1030" i="1"/>
  <c r="G1026" i="1"/>
  <c r="G1025" i="1"/>
  <c r="G1023" i="1"/>
  <c r="G1016" i="1"/>
  <c r="G1013" i="1"/>
  <c r="G1014" i="1"/>
  <c r="G1006" i="1"/>
  <c r="G1004" i="1"/>
  <c r="G1003" i="1"/>
  <c r="G1002" i="1"/>
  <c r="G1000" i="1"/>
  <c r="G997" i="1"/>
  <c r="G998" i="1"/>
  <c r="G991" i="1"/>
  <c r="G996" i="1"/>
  <c r="D12" i="5"/>
  <c r="D7" i="5" s="1"/>
  <c r="G821" i="1"/>
  <c r="G717" i="1"/>
  <c r="G715" i="1"/>
  <c r="G713" i="1"/>
  <c r="G711" i="1"/>
  <c r="G710" i="1"/>
  <c r="G709" i="1"/>
  <c r="G703" i="1"/>
  <c r="F216" i="9"/>
  <c r="B216" i="9" s="1"/>
  <c r="G669" i="1"/>
  <c r="G649" i="1"/>
  <c r="B274" i="9"/>
  <c r="G647" i="1"/>
  <c r="H645" i="1"/>
  <c r="G643" i="1"/>
  <c r="G642" i="1"/>
  <c r="G641" i="1"/>
  <c r="G406" i="1"/>
  <c r="G378" i="1"/>
  <c r="G379" i="1"/>
  <c r="G365" i="1"/>
  <c r="D363" i="4"/>
  <c r="D350" i="4" s="1"/>
  <c r="G364" i="1"/>
  <c r="F312" i="4"/>
  <c r="G307" i="1"/>
  <c r="G308" i="1"/>
  <c r="G288" i="1"/>
  <c r="G413" i="1"/>
  <c r="G411" i="1"/>
  <c r="G412" i="1"/>
  <c r="G262" i="1"/>
  <c r="G260" i="1"/>
  <c r="D252" i="4"/>
  <c r="G255" i="1"/>
  <c r="G210" i="1"/>
  <c r="D196" i="4"/>
  <c r="G209" i="1"/>
  <c r="G206" i="1"/>
  <c r="G207" i="1"/>
  <c r="G189" i="1"/>
  <c r="H188" i="1"/>
  <c r="F222" i="9"/>
  <c r="B222" i="9" s="1"/>
  <c r="G184" i="1"/>
  <c r="G181" i="1"/>
  <c r="G179" i="1"/>
  <c r="G178" i="1"/>
  <c r="G177" i="1"/>
  <c r="C173" i="1"/>
  <c r="H173" i="1" s="1"/>
  <c r="G175" i="1"/>
  <c r="G174" i="1"/>
  <c r="G169" i="1"/>
  <c r="G168" i="1"/>
  <c r="G167" i="1"/>
  <c r="G165" i="1"/>
  <c r="G166" i="1"/>
  <c r="G163" i="1"/>
  <c r="G161" i="1"/>
  <c r="G160" i="1"/>
  <c r="G157" i="1"/>
  <c r="G155" i="1"/>
  <c r="G154" i="1"/>
  <c r="G152" i="1"/>
  <c r="G149" i="1"/>
  <c r="G153" i="1"/>
  <c r="D152" i="4"/>
  <c r="C148" i="1" s="1"/>
  <c r="G132" i="1"/>
  <c r="H130" i="1"/>
  <c r="G131" i="1"/>
  <c r="D133" i="4"/>
  <c r="G124" i="1"/>
  <c r="G125" i="1"/>
  <c r="G123" i="1"/>
  <c r="G121" i="1"/>
  <c r="D124" i="4"/>
  <c r="G81" i="1"/>
  <c r="G79" i="1"/>
  <c r="G76" i="1"/>
  <c r="G64" i="1"/>
  <c r="G65" i="1"/>
  <c r="H61" i="1"/>
  <c r="G61" i="1"/>
  <c r="H135" i="1"/>
  <c r="G135" i="1"/>
  <c r="H40" i="1"/>
  <c r="G40" i="1"/>
  <c r="I1450" i="1"/>
  <c r="I1460" i="1"/>
  <c r="H269" i="1"/>
  <c r="G269" i="1"/>
  <c r="I1441" i="1"/>
  <c r="H108" i="1"/>
  <c r="G108" i="1"/>
  <c r="H211" i="1"/>
  <c r="G211" i="1"/>
  <c r="G1443" i="1"/>
  <c r="I1443" i="1" s="1"/>
  <c r="G175" i="9"/>
  <c r="E175" i="9" s="1"/>
  <c r="B175" i="9" s="1"/>
  <c r="F417" i="4"/>
  <c r="D644" i="4"/>
  <c r="B268" i="9"/>
  <c r="H1446" i="1"/>
  <c r="I1446" i="1" s="1"/>
  <c r="H1460" i="1"/>
  <c r="H1463" i="1"/>
  <c r="I1463" i="1" s="1"/>
  <c r="G1486" i="1"/>
  <c r="G1502" i="1"/>
  <c r="G1534" i="1"/>
  <c r="G1557" i="1"/>
  <c r="G1580" i="1"/>
  <c r="F8" i="4"/>
  <c r="D263" i="4"/>
  <c r="B229" i="9"/>
  <c r="D522" i="1"/>
  <c r="G1449" i="1"/>
  <c r="I1449" i="1" s="1"/>
  <c r="G1455" i="1"/>
  <c r="I1455" i="1" s="1"/>
  <c r="G1466" i="1"/>
  <c r="I1466" i="1" s="1"/>
  <c r="C1469" i="1"/>
  <c r="G1472" i="1"/>
  <c r="G1497" i="1"/>
  <c r="E263" i="4"/>
  <c r="D259" i="1" s="1"/>
  <c r="E287" i="9"/>
  <c r="B287" i="9" s="1"/>
  <c r="B259" i="9"/>
  <c r="G1238" i="1"/>
  <c r="G1270" i="1"/>
  <c r="G1298" i="1"/>
  <c r="G1302" i="1"/>
  <c r="G1398" i="1"/>
  <c r="G1426" i="1"/>
  <c r="G1430" i="1"/>
  <c r="H1449" i="1"/>
  <c r="H1455" i="1"/>
  <c r="H1466" i="1"/>
  <c r="H1472" i="1"/>
  <c r="E635" i="4"/>
  <c r="D629" i="1" s="1"/>
  <c r="F6" i="6"/>
  <c r="D5" i="6"/>
  <c r="G1452" i="1"/>
  <c r="I1452" i="1" s="1"/>
  <c r="G1458" i="1"/>
  <c r="I1458" i="1" s="1"/>
  <c r="F159" i="4"/>
  <c r="E141" i="6"/>
  <c r="B230" i="9"/>
  <c r="B235" i="9"/>
  <c r="C587" i="1"/>
  <c r="G1444" i="1"/>
  <c r="I1444" i="1" s="1"/>
  <c r="H1452" i="1"/>
  <c r="G1482" i="1"/>
  <c r="G1498" i="1"/>
  <c r="G1514" i="1"/>
  <c r="G1530" i="1"/>
  <c r="G1541" i="1"/>
  <c r="G1564" i="1"/>
  <c r="E142" i="9"/>
  <c r="B142" i="9" s="1"/>
  <c r="F206" i="5"/>
  <c r="G292" i="9"/>
  <c r="E292" i="9" s="1"/>
  <c r="B292" i="9" s="1"/>
  <c r="B221" i="9"/>
  <c r="D523" i="1"/>
  <c r="G1525" i="1"/>
  <c r="G1439" i="1"/>
  <c r="I1439" i="1" s="1"/>
  <c r="H1447" i="1"/>
  <c r="I1447" i="1" s="1"/>
  <c r="H1559" i="1"/>
  <c r="E106" i="4"/>
  <c r="D102" i="1" s="1"/>
  <c r="G297" i="9"/>
  <c r="E297" i="9" s="1"/>
  <c r="D163" i="4"/>
  <c r="F529" i="4"/>
  <c r="B241" i="9"/>
  <c r="B251" i="9"/>
  <c r="C472" i="1"/>
  <c r="G1442" i="1"/>
  <c r="I1442" i="1" s="1"/>
  <c r="H1456" i="1"/>
  <c r="I1456" i="1" s="1"/>
  <c r="H1476" i="1"/>
  <c r="I1476" i="1" s="1"/>
  <c r="G1494" i="1"/>
  <c r="G1510" i="1"/>
  <c r="G1526" i="1"/>
  <c r="G1548" i="1"/>
  <c r="G1560" i="1"/>
  <c r="D106" i="4"/>
  <c r="F107" i="4"/>
  <c r="D472" i="4"/>
  <c r="D4" i="1"/>
  <c r="H1442" i="1"/>
  <c r="G1459" i="1"/>
  <c r="G1462" i="1"/>
  <c r="I1462" i="1" s="1"/>
  <c r="G1479" i="1"/>
  <c r="I1479" i="1" s="1"/>
  <c r="H1566" i="1"/>
  <c r="G162" i="9"/>
  <c r="E162" i="9" s="1"/>
  <c r="B162" i="9" s="1"/>
  <c r="D50" i="4"/>
  <c r="B227" i="9"/>
  <c r="G1268" i="1"/>
  <c r="G1272" i="1"/>
  <c r="G1276" i="1"/>
  <c r="G1280" i="1"/>
  <c r="G1284" i="1"/>
  <c r="G1300" i="1"/>
  <c r="G1304" i="1"/>
  <c r="H1459" i="1"/>
  <c r="H1462" i="1"/>
  <c r="H1479" i="1"/>
  <c r="E50" i="4"/>
  <c r="D46" i="1" s="1"/>
  <c r="D82" i="4"/>
  <c r="F83" i="4"/>
  <c r="D298" i="4"/>
  <c r="F299" i="4"/>
  <c r="G1465" i="1"/>
  <c r="I1465" i="1" s="1"/>
  <c r="G1471" i="1"/>
  <c r="I1471" i="1" s="1"/>
  <c r="G1495" i="1"/>
  <c r="G1511" i="1"/>
  <c r="G1527" i="1"/>
  <c r="G1555" i="1"/>
  <c r="G1567" i="1"/>
  <c r="F51" i="4"/>
  <c r="E311" i="4"/>
  <c r="D306" i="1" s="1"/>
  <c r="B257" i="9"/>
  <c r="B262" i="9"/>
  <c r="B267" i="9"/>
  <c r="C453" i="1"/>
  <c r="G1490" i="1"/>
  <c r="G1506" i="1"/>
  <c r="G1522" i="1"/>
  <c r="G1573" i="1"/>
  <c r="D7" i="4"/>
  <c r="F225" i="4"/>
  <c r="B213" i="9"/>
  <c r="B253" i="9"/>
  <c r="D567" i="4"/>
  <c r="F603" i="4"/>
  <c r="F149" i="5"/>
  <c r="G291" i="9"/>
  <c r="E291" i="9" s="1"/>
  <c r="B291" i="9" s="1"/>
  <c r="F351" i="4"/>
  <c r="F626" i="4"/>
  <c r="F88" i="5"/>
  <c r="D118" i="5"/>
  <c r="E176" i="5"/>
  <c r="D245" i="5"/>
  <c r="F90" i="6"/>
  <c r="G166" i="9"/>
  <c r="E166" i="9" s="1"/>
  <c r="B166" i="9" s="1"/>
  <c r="G170" i="9"/>
  <c r="E170" i="9" s="1"/>
  <c r="B170" i="9" s="1"/>
  <c r="G174" i="9"/>
  <c r="E174" i="9" s="1"/>
  <c r="B174" i="9" s="1"/>
  <c r="G178" i="9"/>
  <c r="E178" i="9" s="1"/>
  <c r="B178" i="9" s="1"/>
  <c r="G182" i="9"/>
  <c r="E182" i="9" s="1"/>
  <c r="B182" i="9" s="1"/>
  <c r="G186" i="9"/>
  <c r="E186" i="9" s="1"/>
  <c r="B186" i="9" s="1"/>
  <c r="G190" i="9"/>
  <c r="E190" i="9" s="1"/>
  <c r="B190" i="9" s="1"/>
  <c r="G278" i="9"/>
  <c r="E278" i="9" s="1"/>
  <c r="B278" i="9" s="1"/>
  <c r="D643" i="4"/>
  <c r="D69" i="5"/>
  <c r="D35" i="6"/>
  <c r="G194" i="9"/>
  <c r="E194" i="9" s="1"/>
  <c r="B194" i="9" s="1"/>
  <c r="G198" i="9"/>
  <c r="E198" i="9" s="1"/>
  <c r="B198" i="9" s="1"/>
  <c r="G202" i="9"/>
  <c r="E202" i="9" s="1"/>
  <c r="B202" i="9" s="1"/>
  <c r="G206" i="9"/>
  <c r="E206" i="9" s="1"/>
  <c r="B206" i="9" s="1"/>
  <c r="G210" i="9"/>
  <c r="E210" i="9" s="1"/>
  <c r="B210" i="9" s="1"/>
  <c r="G163" i="9"/>
  <c r="E163" i="9" s="1"/>
  <c r="B163" i="9" s="1"/>
  <c r="D421" i="4"/>
  <c r="G187" i="9"/>
  <c r="E187" i="9" s="1"/>
  <c r="B187" i="9" s="1"/>
  <c r="D129" i="6"/>
  <c r="L191" i="9"/>
  <c r="F191" i="9" s="1"/>
  <c r="G195" i="9"/>
  <c r="E195" i="9" s="1"/>
  <c r="B195" i="9" s="1"/>
  <c r="G199" i="9"/>
  <c r="E199" i="9" s="1"/>
  <c r="B199" i="9" s="1"/>
  <c r="G203" i="9"/>
  <c r="E203" i="9" s="1"/>
  <c r="B203" i="9" s="1"/>
  <c r="G207" i="9"/>
  <c r="E207" i="9" s="1"/>
  <c r="B207" i="9" s="1"/>
  <c r="G211" i="9"/>
  <c r="E211" i="9" s="1"/>
  <c r="B211" i="9" s="1"/>
  <c r="D134" i="5"/>
  <c r="G160" i="9"/>
  <c r="E160" i="9" s="1"/>
  <c r="B160" i="9" s="1"/>
  <c r="G164" i="9"/>
  <c r="E164" i="9" s="1"/>
  <c r="B164" i="9" s="1"/>
  <c r="G286" i="9"/>
  <c r="E286" i="9" s="1"/>
  <c r="B286" i="9" s="1"/>
  <c r="H164" i="9"/>
  <c r="H286" i="9"/>
  <c r="F466" i="4"/>
  <c r="D146" i="5"/>
  <c r="G168" i="9"/>
  <c r="E168" i="9" s="1"/>
  <c r="B168" i="9" s="1"/>
  <c r="G172" i="9"/>
  <c r="E172" i="9" s="1"/>
  <c r="B172" i="9" s="1"/>
  <c r="G176" i="9"/>
  <c r="E176" i="9" s="1"/>
  <c r="B176" i="9" s="1"/>
  <c r="G180" i="9"/>
  <c r="E180" i="9" s="1"/>
  <c r="B180" i="9" s="1"/>
  <c r="G184" i="9"/>
  <c r="E184" i="9" s="1"/>
  <c r="B184" i="9" s="1"/>
  <c r="G188" i="9"/>
  <c r="E188" i="9" s="1"/>
  <c r="B188" i="9" s="1"/>
  <c r="F599" i="4"/>
  <c r="E146" i="5"/>
  <c r="D1124" i="1" s="1"/>
  <c r="I10" i="9"/>
  <c r="G192" i="9"/>
  <c r="E192" i="9" s="1"/>
  <c r="B192" i="9" s="1"/>
  <c r="G196" i="9"/>
  <c r="E196" i="9" s="1"/>
  <c r="B196" i="9" s="1"/>
  <c r="G200" i="9"/>
  <c r="E200" i="9" s="1"/>
  <c r="B200" i="9" s="1"/>
  <c r="G204" i="9"/>
  <c r="E204" i="9" s="1"/>
  <c r="B204" i="9" s="1"/>
  <c r="G208" i="9"/>
  <c r="E208" i="9" s="1"/>
  <c r="B208" i="9" s="1"/>
  <c r="L212" i="9"/>
  <c r="G161" i="9"/>
  <c r="E161" i="9" s="1"/>
  <c r="B161" i="9" s="1"/>
  <c r="M212" i="9"/>
  <c r="G165" i="9"/>
  <c r="H165" i="9"/>
  <c r="G169" i="9"/>
  <c r="E169" i="9" s="1"/>
  <c r="B169" i="9" s="1"/>
  <c r="G173" i="9"/>
  <c r="E173" i="9" s="1"/>
  <c r="B173" i="9" s="1"/>
  <c r="G177" i="9"/>
  <c r="E177" i="9" s="1"/>
  <c r="B177" i="9" s="1"/>
  <c r="G181" i="9"/>
  <c r="E181" i="9" s="1"/>
  <c r="B181" i="9" s="1"/>
  <c r="G185" i="9"/>
  <c r="E185" i="9" s="1"/>
  <c r="B185" i="9" s="1"/>
  <c r="G189" i="9"/>
  <c r="E189" i="9" s="1"/>
  <c r="B189" i="9" s="1"/>
  <c r="G277" i="9"/>
  <c r="E277" i="9" s="1"/>
  <c r="B277" i="9" s="1"/>
  <c r="G193" i="9"/>
  <c r="E193" i="9" s="1"/>
  <c r="B193" i="9" s="1"/>
  <c r="G197" i="9"/>
  <c r="E197" i="9" s="1"/>
  <c r="B197" i="9" s="1"/>
  <c r="G201" i="9"/>
  <c r="E201" i="9" s="1"/>
  <c r="B201" i="9" s="1"/>
  <c r="G205" i="9"/>
  <c r="E205" i="9" s="1"/>
  <c r="B205" i="9" s="1"/>
  <c r="G1576" i="1" l="1"/>
  <c r="D43" i="8"/>
  <c r="C1518" i="1" s="1"/>
  <c r="H1524" i="1"/>
  <c r="G1524" i="1"/>
  <c r="G1481" i="1"/>
  <c r="D42" i="8"/>
  <c r="C1436" i="1"/>
  <c r="H29" i="3"/>
  <c r="C1453" i="1"/>
  <c r="H30" i="3"/>
  <c r="I1440" i="1"/>
  <c r="F238" i="5"/>
  <c r="E237" i="5"/>
  <c r="E175" i="5" s="1"/>
  <c r="D1152" i="1" s="1"/>
  <c r="H1216" i="1"/>
  <c r="E7" i="5"/>
  <c r="F7" i="5" s="1"/>
  <c r="D990" i="1"/>
  <c r="E350" i="4"/>
  <c r="D345" i="1" s="1"/>
  <c r="E298" i="4"/>
  <c r="E407" i="4" s="1"/>
  <c r="D402" i="1" s="1"/>
  <c r="F177" i="5"/>
  <c r="F114" i="6"/>
  <c r="H27" i="3"/>
  <c r="C1408" i="1"/>
  <c r="F258" i="5"/>
  <c r="C1235" i="1"/>
  <c r="H1227" i="1"/>
  <c r="G1227" i="1"/>
  <c r="D237" i="5"/>
  <c r="H1215" i="1"/>
  <c r="G1215" i="1"/>
  <c r="G289" i="9"/>
  <c r="E289" i="9" s="1"/>
  <c r="B289" i="9" s="1"/>
  <c r="C1154" i="1"/>
  <c r="C985" i="1"/>
  <c r="H20" i="3"/>
  <c r="C990" i="1"/>
  <c r="F12" i="5"/>
  <c r="C345" i="1"/>
  <c r="F350" i="4"/>
  <c r="F363" i="4"/>
  <c r="C358" i="1"/>
  <c r="D408" i="4"/>
  <c r="F252" i="4"/>
  <c r="C248" i="1"/>
  <c r="F196" i="4"/>
  <c r="C192" i="1"/>
  <c r="G173" i="1"/>
  <c r="G20" i="9"/>
  <c r="H20" i="9"/>
  <c r="F152" i="4"/>
  <c r="D151" i="4"/>
  <c r="F151" i="4" s="1"/>
  <c r="F133" i="4"/>
  <c r="C129" i="1"/>
  <c r="F124" i="4"/>
  <c r="C120" i="1"/>
  <c r="F472" i="4"/>
  <c r="C466" i="1"/>
  <c r="E151" i="4"/>
  <c r="F106" i="4"/>
  <c r="C102" i="1"/>
  <c r="B191" i="9"/>
  <c r="F5" i="6"/>
  <c r="D141" i="6"/>
  <c r="G299" i="9" s="1"/>
  <c r="E299" i="9" s="1"/>
  <c r="H24" i="3"/>
  <c r="C1299" i="1"/>
  <c r="B297" i="9"/>
  <c r="E296" i="9"/>
  <c r="I10" i="3" s="1"/>
  <c r="H148" i="1"/>
  <c r="G148" i="1"/>
  <c r="F163" i="4"/>
  <c r="C159" i="1"/>
  <c r="D175" i="5"/>
  <c r="F176" i="5"/>
  <c r="C1153" i="1"/>
  <c r="H22" i="3"/>
  <c r="H453" i="1"/>
  <c r="G453" i="1"/>
  <c r="D407" i="4"/>
  <c r="C293" i="1"/>
  <c r="C1124" i="1"/>
  <c r="F146" i="5"/>
  <c r="E165" i="9"/>
  <c r="B165" i="9" s="1"/>
  <c r="E68" i="5"/>
  <c r="F129" i="6"/>
  <c r="C1423" i="1"/>
  <c r="F82" i="4"/>
  <c r="C78" i="1"/>
  <c r="F50" i="4"/>
  <c r="C46" i="1"/>
  <c r="I1472" i="1"/>
  <c r="F567" i="4"/>
  <c r="C561" i="1"/>
  <c r="H1469" i="1"/>
  <c r="G1469" i="1"/>
  <c r="F35" i="6"/>
  <c r="C1329" i="1"/>
  <c r="H25" i="3"/>
  <c r="E6" i="4"/>
  <c r="D68" i="5"/>
  <c r="F69" i="5"/>
  <c r="C1047" i="1"/>
  <c r="F245" i="5"/>
  <c r="C1222" i="1"/>
  <c r="C403" i="1"/>
  <c r="H306" i="1"/>
  <c r="G306" i="1"/>
  <c r="F643" i="4"/>
  <c r="C637" i="1"/>
  <c r="I1459" i="1"/>
  <c r="H472" i="1"/>
  <c r="G472" i="1"/>
  <c r="H523" i="1"/>
  <c r="G523" i="1"/>
  <c r="H587" i="1"/>
  <c r="G587" i="1"/>
  <c r="F644" i="4"/>
  <c r="C638" i="1"/>
  <c r="D1153" i="1"/>
  <c r="I22" i="3"/>
  <c r="F134" i="5"/>
  <c r="C1112" i="1"/>
  <c r="F421" i="4"/>
  <c r="D420" i="4"/>
  <c r="C415" i="1"/>
  <c r="F118" i="5"/>
  <c r="C1096" i="1"/>
  <c r="F263" i="4"/>
  <c r="C259" i="1"/>
  <c r="F212" i="9"/>
  <c r="B212" i="9" s="1"/>
  <c r="H4" i="1"/>
  <c r="G4" i="1"/>
  <c r="D1435" i="1"/>
  <c r="I28" i="3"/>
  <c r="F7" i="4"/>
  <c r="D6" i="4"/>
  <c r="C3" i="1"/>
  <c r="D528" i="4"/>
  <c r="I35" i="3" l="1"/>
  <c r="G294" i="9"/>
  <c r="E294" i="9" s="1"/>
  <c r="B294" i="9" s="1"/>
  <c r="H1518" i="1"/>
  <c r="G1518" i="1"/>
  <c r="C1517" i="1"/>
  <c r="H11" i="3" s="1"/>
  <c r="G295" i="9"/>
  <c r="E295" i="9" s="1"/>
  <c r="B295" i="9" s="1"/>
  <c r="I34" i="3"/>
  <c r="K1432" i="9"/>
  <c r="H1453" i="1"/>
  <c r="G1453" i="1"/>
  <c r="H1436" i="1"/>
  <c r="G1436" i="1"/>
  <c r="F237" i="5"/>
  <c r="D1214" i="1"/>
  <c r="I23" i="3"/>
  <c r="D985" i="1"/>
  <c r="G985" i="1" s="1"/>
  <c r="I20" i="3"/>
  <c r="F298" i="4"/>
  <c r="D293" i="1"/>
  <c r="H293" i="1" s="1"/>
  <c r="E408" i="4"/>
  <c r="D403" i="1" s="1"/>
  <c r="H403" i="1" s="1"/>
  <c r="H1408" i="1"/>
  <c r="G1408" i="1"/>
  <c r="H1235" i="1"/>
  <c r="G1235" i="1"/>
  <c r="C1214" i="1"/>
  <c r="H23" i="3"/>
  <c r="H1154" i="1"/>
  <c r="G1154" i="1"/>
  <c r="H990" i="1"/>
  <c r="G990" i="1"/>
  <c r="E20" i="9"/>
  <c r="B20" i="9" s="1"/>
  <c r="H358" i="1"/>
  <c r="G358" i="1"/>
  <c r="H345" i="1"/>
  <c r="G345" i="1"/>
  <c r="G248" i="1"/>
  <c r="H248" i="1"/>
  <c r="G192" i="1"/>
  <c r="H192" i="1"/>
  <c r="H17" i="3"/>
  <c r="D289" i="4"/>
  <c r="D290" i="4" s="1"/>
  <c r="C147" i="1"/>
  <c r="H129" i="1"/>
  <c r="G129" i="1"/>
  <c r="H120" i="1"/>
  <c r="G120" i="1"/>
  <c r="H1112" i="1"/>
  <c r="G1112" i="1"/>
  <c r="H637" i="1"/>
  <c r="G637" i="1"/>
  <c r="H1124" i="1"/>
  <c r="G1124" i="1"/>
  <c r="H1299" i="1"/>
  <c r="G1299" i="1"/>
  <c r="F407" i="4"/>
  <c r="C402" i="1"/>
  <c r="F141" i="6"/>
  <c r="H28" i="3"/>
  <c r="C1435" i="1"/>
  <c r="H9" i="3" s="1"/>
  <c r="H561" i="1"/>
  <c r="G561" i="1"/>
  <c r="H3" i="1"/>
  <c r="G3" i="1"/>
  <c r="H259" i="1"/>
  <c r="G259" i="1"/>
  <c r="H1222" i="1"/>
  <c r="G1222" i="1"/>
  <c r="H78" i="1"/>
  <c r="G78" i="1"/>
  <c r="H102" i="1"/>
  <c r="G102" i="1"/>
  <c r="F528" i="4"/>
  <c r="D636" i="4"/>
  <c r="C522" i="1"/>
  <c r="H46" i="1"/>
  <c r="G46" i="1"/>
  <c r="H1153" i="1"/>
  <c r="G1153" i="1"/>
  <c r="B299" i="9"/>
  <c r="E298" i="9"/>
  <c r="H638" i="1"/>
  <c r="G638" i="1"/>
  <c r="H1047" i="1"/>
  <c r="G1047" i="1"/>
  <c r="H1423" i="1"/>
  <c r="G1423" i="1"/>
  <c r="D147" i="1"/>
  <c r="E289" i="4"/>
  <c r="I17" i="3"/>
  <c r="D412" i="4"/>
  <c r="H16" i="3"/>
  <c r="F6" i="4"/>
  <c r="C2" i="1"/>
  <c r="F175" i="5"/>
  <c r="C1152" i="1"/>
  <c r="H466" i="1"/>
  <c r="G466" i="1"/>
  <c r="F68" i="5"/>
  <c r="H21" i="3"/>
  <c r="C1046" i="1"/>
  <c r="D6" i="5"/>
  <c r="G159" i="1"/>
  <c r="H159" i="1"/>
  <c r="H1096" i="1"/>
  <c r="G1096" i="1"/>
  <c r="E412" i="4"/>
  <c r="D2" i="1"/>
  <c r="I16" i="3"/>
  <c r="H415" i="1"/>
  <c r="G415" i="1"/>
  <c r="H1329" i="1"/>
  <c r="G1329" i="1"/>
  <c r="I21" i="3"/>
  <c r="D1046" i="1"/>
  <c r="E6" i="5"/>
  <c r="D635" i="4"/>
  <c r="F420" i="4"/>
  <c r="C414" i="1"/>
  <c r="E293" i="9" l="1"/>
  <c r="I11" i="3" s="1"/>
  <c r="H1517" i="1"/>
  <c r="G1517" i="1"/>
  <c r="H1214" i="1"/>
  <c r="H985" i="1"/>
  <c r="F408" i="4"/>
  <c r="G403" i="1"/>
  <c r="G293" i="1"/>
  <c r="E19" i="9"/>
  <c r="G1214" i="1"/>
  <c r="D413" i="4"/>
  <c r="D640" i="4" s="1"/>
  <c r="C285" i="1"/>
  <c r="F289" i="4"/>
  <c r="D291" i="4"/>
  <c r="F291" i="4" s="1"/>
  <c r="H147" i="1"/>
  <c r="K3" i="9"/>
  <c r="I9" i="3"/>
  <c r="F636" i="4"/>
  <c r="C630" i="1"/>
  <c r="N3" i="9"/>
  <c r="E413" i="4"/>
  <c r="E414" i="4" s="1"/>
  <c r="D409" i="1" s="1"/>
  <c r="D285" i="1"/>
  <c r="E291" i="4"/>
  <c r="D287" i="1" s="1"/>
  <c r="H1152" i="1"/>
  <c r="G1152" i="1"/>
  <c r="E290" i="4"/>
  <c r="D286" i="1" s="1"/>
  <c r="G147" i="1"/>
  <c r="F635" i="4"/>
  <c r="C629" i="1"/>
  <c r="H2" i="1"/>
  <c r="G2" i="1"/>
  <c r="H402" i="1"/>
  <c r="G402" i="1"/>
  <c r="E639" i="4"/>
  <c r="D407" i="1"/>
  <c r="F6" i="5"/>
  <c r="G276" i="9"/>
  <c r="G282" i="9"/>
  <c r="E282" i="9" s="1"/>
  <c r="B282" i="9" s="1"/>
  <c r="C984" i="1"/>
  <c r="C286" i="1"/>
  <c r="H1435" i="1"/>
  <c r="G1435" i="1"/>
  <c r="H414" i="1"/>
  <c r="G414" i="1"/>
  <c r="H276" i="9"/>
  <c r="D984" i="1"/>
  <c r="H1046" i="1"/>
  <c r="G1046" i="1"/>
  <c r="F412" i="4"/>
  <c r="D639" i="4"/>
  <c r="C407" i="1"/>
  <c r="H522" i="1"/>
  <c r="G522" i="1"/>
  <c r="H285" i="1" l="1"/>
  <c r="F290" i="4"/>
  <c r="C408" i="1"/>
  <c r="D415" i="4"/>
  <c r="F415" i="4" s="1"/>
  <c r="D414" i="4"/>
  <c r="F414" i="4" s="1"/>
  <c r="G285" i="1"/>
  <c r="C287" i="1"/>
  <c r="H287" i="1" s="1"/>
  <c r="F413" i="4"/>
  <c r="D641" i="4"/>
  <c r="F639" i="4"/>
  <c r="C633" i="1"/>
  <c r="D633" i="1"/>
  <c r="E640" i="4"/>
  <c r="F640" i="4" s="1"/>
  <c r="E415" i="4"/>
  <c r="D410" i="1" s="1"/>
  <c r="D408" i="1"/>
  <c r="D642" i="4"/>
  <c r="C634" i="1"/>
  <c r="H286" i="1"/>
  <c r="G286" i="1"/>
  <c r="H629" i="1"/>
  <c r="G629" i="1"/>
  <c r="H630" i="1"/>
  <c r="G630" i="1"/>
  <c r="H984" i="1"/>
  <c r="G984" i="1"/>
  <c r="H8" i="3"/>
  <c r="H407" i="1"/>
  <c r="G407" i="1"/>
  <c r="E276" i="9"/>
  <c r="H408" i="1" l="1"/>
  <c r="G408" i="1"/>
  <c r="C410" i="1"/>
  <c r="H410" i="1" s="1"/>
  <c r="C409" i="1"/>
  <c r="G409" i="1" s="1"/>
  <c r="G287" i="1"/>
  <c r="B276" i="9"/>
  <c r="E275" i="9"/>
  <c r="I8" i="3" s="1"/>
  <c r="F642" i="4"/>
  <c r="C636" i="1"/>
  <c r="D646" i="4"/>
  <c r="E642" i="4"/>
  <c r="D634" i="1"/>
  <c r="H634" i="1" s="1"/>
  <c r="E641" i="4"/>
  <c r="F641" i="4" s="1"/>
  <c r="H633" i="1"/>
  <c r="G633" i="1"/>
  <c r="M3" i="9"/>
  <c r="D645" i="4"/>
  <c r="C635" i="1"/>
  <c r="G410" i="1" l="1"/>
  <c r="H409" i="1"/>
  <c r="E645" i="4"/>
  <c r="F645" i="4" s="1"/>
  <c r="D635" i="1"/>
  <c r="H635" i="1" s="1"/>
  <c r="H18" i="3"/>
  <c r="C639" i="1"/>
  <c r="G634" i="1"/>
  <c r="E646" i="4"/>
  <c r="D636" i="1"/>
  <c r="H636" i="1" s="1"/>
  <c r="F646" i="4"/>
  <c r="H19" i="3"/>
  <c r="C640" i="1"/>
  <c r="G635" i="1" l="1"/>
  <c r="I19" i="3"/>
  <c r="D640" i="1"/>
  <c r="H640" i="1" s="1"/>
  <c r="H7" i="3"/>
  <c r="G636" i="1"/>
  <c r="I18" i="3"/>
  <c r="D639" i="1"/>
  <c r="G639" i="1" s="1"/>
  <c r="G640" i="1" l="1"/>
  <c r="H639" i="1"/>
  <c r="J3" i="9"/>
  <c r="I7" i="3"/>
  <c r="H17" i="9" l="1"/>
  <c r="I11" i="9"/>
  <c r="M272" i="9"/>
  <c r="L272" i="9"/>
  <c r="H18" i="9"/>
  <c r="G18" i="9"/>
  <c r="K5" i="9"/>
  <c r="H16" i="9"/>
  <c r="J6" i="9"/>
  <c r="K13" i="9"/>
  <c r="L15" i="9"/>
  <c r="I12" i="9"/>
  <c r="M16" i="9"/>
  <c r="I7" i="9"/>
  <c r="J10" i="9"/>
  <c r="M15" i="9"/>
  <c r="K9" i="9"/>
  <c r="I17" i="9"/>
  <c r="I13" i="9"/>
  <c r="G17" i="9"/>
  <c r="I9" i="9"/>
  <c r="J12" i="9"/>
  <c r="I5" i="9"/>
  <c r="J5" i="9"/>
  <c r="J7" i="9"/>
  <c r="J8" i="9"/>
  <c r="K8" i="9"/>
  <c r="K6" i="9"/>
  <c r="K10" i="9"/>
  <c r="J9" i="9"/>
  <c r="L16" i="9"/>
  <c r="K7" i="9"/>
  <c r="I8" i="9"/>
  <c r="K11" i="9"/>
  <c r="H15" i="9"/>
  <c r="I6" i="9"/>
  <c r="G16" i="9"/>
  <c r="J13" i="9"/>
  <c r="K12" i="9"/>
  <c r="G15" i="9"/>
  <c r="J17" i="9"/>
  <c r="J11" i="9"/>
  <c r="E18" i="9" l="1"/>
  <c r="B18" i="9" s="1"/>
  <c r="F16" i="9"/>
  <c r="E16" i="9"/>
  <c r="E10" i="9"/>
  <c r="B10" i="9" s="1"/>
  <c r="E12" i="9"/>
  <c r="B12" i="9" s="1"/>
  <c r="E15" i="9"/>
  <c r="E7" i="9"/>
  <c r="B7" i="9" s="1"/>
  <c r="F15" i="9"/>
  <c r="E5" i="9"/>
  <c r="E9" i="9"/>
  <c r="B9" i="9" s="1"/>
  <c r="F272" i="9"/>
  <c r="E6" i="9"/>
  <c r="B6" i="9" s="1"/>
  <c r="E11" i="9"/>
  <c r="B11" i="9" s="1"/>
  <c r="E17" i="9"/>
  <c r="B17" i="9" s="1"/>
  <c r="E13" i="9"/>
  <c r="B13" i="9" s="1"/>
  <c r="E8" i="9"/>
  <c r="B8" i="9" s="1"/>
  <c r="B15" i="9" l="1"/>
  <c r="B16" i="9"/>
  <c r="F14" i="9"/>
  <c r="B5" i="9"/>
  <c r="E4" i="9"/>
  <c r="E14" i="9"/>
  <c r="B272" i="9"/>
  <c r="F19"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<sst xmlns="http://schemas.openxmlformats.org/spreadsheetml/2006/main" count="4313" uniqueCount="3393">
  <si>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</si>
  <si>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</si>
  <si>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</si>
  <si>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</si>
  <si>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</si>
  <si>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</si>
  <si>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</si>
  <si>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</si>
  <si>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</si>
  <si>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</si>
  <si>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</si>
  <si>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</si>
  <si>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</si>
  <si>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</si>
  <si>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</si>
  <si>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</si>
  <si>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</si>
  <si>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</si>
  <si>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</si>
  <si>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</si>
  <si>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</si>
  <si>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</si>
  <si>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</si>
  <si>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</si>
  <si>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</si>
  <si>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</si>
  <si>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</si>
  <si>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</si>
  <si>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</si>
  <si>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</si>
  <si>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</si>
  <si>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DR. IVAN MERZ</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</si>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</sst>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9865911</v>
      </c>
      <c r="D2" s="6">
        <f>'PR-RAS'!E6</f>
        <v>10557761.640000001</v>
      </c>
      <c r="E2" s="6">
        <v>0</v>
      </c>
      <c r="F2" s="6">
        <v>0</v>
      </c>
      <c r="G2" s="7">
        <f t="shared" ref="G2:G264" si="0">(B2/1000)*(C2*1+D2*2)</f>
        <v>30981.434280000001</v>
      </c>
      <c r="H2" s="7">
        <f t="shared" ref="H2:H264" si="1">ABS(C2-ROUND(C2,0))+ABS(D2-ROUND(D2,0))</f>
        <v>0.35999999940395355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7774997</v>
      </c>
      <c r="D46" s="1">
        <f>'PR-RAS'!E50</f>
        <v>7984894.6400000006</v>
      </c>
      <c r="E46" s="1">
        <v>0</v>
      </c>
      <c r="F46" s="1">
        <v>0</v>
      </c>
      <c r="G46" s="2">
        <f t="shared" si="0"/>
        <v>1068515.3826000001</v>
      </c>
      <c r="H46" s="2">
        <f t="shared" si="1"/>
        <v>0.35999999940395355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7540811</v>
      </c>
      <c r="D64" s="1">
        <f>'PR-RAS'!E68</f>
        <v>7788356.7800000003</v>
      </c>
      <c r="E64" s="1">
        <v>0</v>
      </c>
      <c r="F64" s="1">
        <v>0</v>
      </c>
      <c r="G64" s="2">
        <f t="shared" si="0"/>
        <v>1456404.0472800001</v>
      </c>
      <c r="H64" s="2">
        <f t="shared" si="1"/>
        <v>0.21999999973922968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7540811</v>
      </c>
      <c r="D65" s="1">
        <f>'PR-RAS'!E69</f>
        <v>7539042.0800000001</v>
      </c>
      <c r="E65" s="1">
        <v>0</v>
      </c>
      <c r="F65" s="1">
        <v>0</v>
      </c>
      <c r="G65" s="2">
        <f t="shared" si="0"/>
        <v>1447609.29024</v>
      </c>
      <c r="H65" s="2">
        <f t="shared" si="1"/>
        <v>8.0000000074505806E-2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249314.7</v>
      </c>
      <c r="E66" s="1">
        <v>0</v>
      </c>
      <c r="F66" s="1">
        <v>0</v>
      </c>
      <c r="G66" s="2">
        <f t="shared" si="0"/>
        <v>32410.911000000004</v>
      </c>
      <c r="H66" s="2">
        <f t="shared" si="1"/>
        <v>0.29999999998835847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234186</v>
      </c>
      <c r="D73" s="1">
        <f>'PR-RAS'!E77</f>
        <v>196537.86</v>
      </c>
      <c r="E73" s="1">
        <v>0</v>
      </c>
      <c r="F73" s="1">
        <v>0</v>
      </c>
      <c r="G73" s="2">
        <f t="shared" si="0"/>
        <v>45162.843839999994</v>
      </c>
      <c r="H73" s="2">
        <f t="shared" si="1"/>
        <v>0.14000000001396984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1053</v>
      </c>
      <c r="E74" s="1">
        <v>0</v>
      </c>
      <c r="F74" s="1">
        <v>0</v>
      </c>
      <c r="G74" s="2">
        <f t="shared" si="0"/>
        <v>153.738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234186</v>
      </c>
      <c r="D76" s="1">
        <f>'PR-RAS'!E80</f>
        <v>195484.86</v>
      </c>
      <c r="E76" s="1">
        <v>0</v>
      </c>
      <c r="F76" s="1">
        <v>0</v>
      </c>
      <c r="G76" s="2">
        <f t="shared" si="0"/>
        <v>46886.678999999996</v>
      </c>
      <c r="H76" s="2">
        <f t="shared" si="1"/>
        <v>0.14000000001396984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v>
      </c>
      <c r="D78" s="1">
        <f>'PR-RAS'!E82</f>
        <v>1.25</v>
      </c>
      <c r="E78" s="1">
        <v>0</v>
      </c>
      <c r="F78" s="1">
        <v>0</v>
      </c>
      <c r="G78" s="2">
        <f t="shared" si="0"/>
        <v>1.5015000000000001</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v>
      </c>
      <c r="D79" s="1">
        <f>'PR-RAS'!E83</f>
        <v>1.25</v>
      </c>
      <c r="E79" s="1">
        <v>0</v>
      </c>
      <c r="F79" s="1">
        <v>0</v>
      </c>
      <c r="G79" s="2">
        <f t="shared" si="0"/>
        <v>1.5209999999999999</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v>
      </c>
      <c r="D81" s="1">
        <f>'PR-RAS'!E85</f>
        <v>1.25</v>
      </c>
      <c r="E81" s="1">
        <v>0</v>
      </c>
      <c r="F81" s="1">
        <v>0</v>
      </c>
      <c r="G81" s="2">
        <f t="shared" si="0"/>
        <v>1.56</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574822</v>
      </c>
      <c r="D102" s="1">
        <f>'PR-RAS'!E106</f>
        <v>617797.05000000005</v>
      </c>
      <c r="E102" s="1">
        <v>0</v>
      </c>
      <c r="F102" s="1">
        <v>0</v>
      </c>
      <c r="G102" s="2">
        <f t="shared" si="0"/>
        <v>182852.02610000002</v>
      </c>
      <c r="H102" s="2">
        <f t="shared" si="1"/>
        <v>5.0000000046566129E-2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574822</v>
      </c>
      <c r="D108" s="1">
        <f>'PR-RAS'!E112</f>
        <v>617797.05000000005</v>
      </c>
      <c r="E108" s="1">
        <v>0</v>
      </c>
      <c r="F108" s="1">
        <v>0</v>
      </c>
      <c r="G108" s="2">
        <f t="shared" si="0"/>
        <v>193714.5227</v>
      </c>
      <c r="H108" s="2">
        <f t="shared" si="1"/>
        <v>5.0000000046566129E-2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574822</v>
      </c>
      <c r="D113" s="1">
        <f>'PR-RAS'!E117</f>
        <v>617797.05000000005</v>
      </c>
      <c r="E113" s="1">
        <v>0</v>
      </c>
      <c r="F113" s="1">
        <v>0</v>
      </c>
      <c r="G113" s="2">
        <f t="shared" si="0"/>
        <v>202766.60320000001</v>
      </c>
      <c r="H113" s="2">
        <f t="shared" si="1"/>
        <v>5.0000000046566129E-2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64836</v>
      </c>
      <c r="D120" s="1">
        <f>'PR-RAS'!E124</f>
        <v>21882.1</v>
      </c>
      <c r="E120" s="1">
        <v>0</v>
      </c>
      <c r="F120" s="1">
        <v>0</v>
      </c>
      <c r="G120" s="2">
        <f t="shared" si="0"/>
        <v>12923.423799999999</v>
      </c>
      <c r="H120" s="2">
        <f t="shared" si="1"/>
        <v>9.9999999998544808E-2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22330</v>
      </c>
      <c r="D121" s="1">
        <f>'PR-RAS'!E125</f>
        <v>21882.1</v>
      </c>
      <c r="E121" s="1">
        <v>0</v>
      </c>
      <c r="F121" s="1">
        <v>0</v>
      </c>
      <c r="G121" s="2">
        <f t="shared" si="0"/>
        <v>7931.3039999999992</v>
      </c>
      <c r="H121" s="2">
        <f t="shared" si="1"/>
        <v>9.9999999998544808E-2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7902.1</v>
      </c>
      <c r="E122" s="1">
        <v>0</v>
      </c>
      <c r="F122" s="1">
        <v>0</v>
      </c>
      <c r="G122" s="2">
        <f t="shared" si="0"/>
        <v>1912.3081999999999</v>
      </c>
      <c r="H122" s="2">
        <f t="shared" si="1"/>
        <v>0.1000000000003638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22330</v>
      </c>
      <c r="D123" s="1">
        <f>'PR-RAS'!E127</f>
        <v>13980</v>
      </c>
      <c r="E123" s="1">
        <v>0</v>
      </c>
      <c r="F123" s="1">
        <v>0</v>
      </c>
      <c r="G123" s="2">
        <f t="shared" si="0"/>
        <v>6135.38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42506</v>
      </c>
      <c r="D124" s="1">
        <f>'PR-RAS'!E128</f>
        <v>0</v>
      </c>
      <c r="E124" s="1">
        <v>0</v>
      </c>
      <c r="F124" s="1">
        <v>0</v>
      </c>
      <c r="G124" s="2">
        <f t="shared" si="0"/>
        <v>5228.2380000000003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42506</v>
      </c>
      <c r="D125" s="1">
        <f>'PR-RAS'!E129</f>
        <v>0</v>
      </c>
      <c r="E125" s="1">
        <v>0</v>
      </c>
      <c r="F125" s="1">
        <v>0</v>
      </c>
      <c r="G125" s="2">
        <f t="shared" si="0"/>
        <v>5270.7439999999997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1451239</v>
      </c>
      <c r="D129" s="1">
        <f>'PR-RAS'!E133</f>
        <v>1933186.5999999999</v>
      </c>
      <c r="E129" s="1">
        <v>0</v>
      </c>
      <c r="F129" s="1">
        <v>0</v>
      </c>
      <c r="G129" s="2">
        <f t="shared" si="0"/>
        <v>680654.36159999995</v>
      </c>
      <c r="H129" s="2">
        <f t="shared" si="1"/>
        <v>0.40000000013969839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1451239</v>
      </c>
      <c r="D130" s="1">
        <f>'PR-RAS'!E134</f>
        <v>1933186.5999999999</v>
      </c>
      <c r="E130" s="1">
        <v>0</v>
      </c>
      <c r="F130" s="1">
        <v>0</v>
      </c>
      <c r="G130" s="2">
        <f t="shared" si="0"/>
        <v>685971.97379999992</v>
      </c>
      <c r="H130" s="2">
        <f t="shared" si="1"/>
        <v>0.40000000013969839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1397064</v>
      </c>
      <c r="D131" s="1">
        <f>'PR-RAS'!E135</f>
        <v>1928325.13</v>
      </c>
      <c r="E131" s="1">
        <v>0</v>
      </c>
      <c r="F131" s="1">
        <v>0</v>
      </c>
      <c r="G131" s="2">
        <f t="shared" si="0"/>
        <v>682982.85380000004</v>
      </c>
      <c r="H131" s="2">
        <f t="shared" si="1"/>
        <v>0.12999999988824129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54175</v>
      </c>
      <c r="D132" s="1">
        <f>'PR-RAS'!E136</f>
        <v>4861.47</v>
      </c>
      <c r="E132" s="1">
        <v>0</v>
      </c>
      <c r="F132" s="1">
        <v>0</v>
      </c>
      <c r="G132" s="2">
        <f t="shared" si="0"/>
        <v>8370.6301400000011</v>
      </c>
      <c r="H132" s="2">
        <f t="shared" si="1"/>
        <v>0.47000000000025466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9816882</v>
      </c>
      <c r="D147" s="1">
        <f>'PR-RAS'!E151</f>
        <v>10592100.790000001</v>
      </c>
      <c r="E147" s="1">
        <v>0</v>
      </c>
      <c r="F147" s="1">
        <v>0</v>
      </c>
      <c r="G147" s="2">
        <f t="shared" si="0"/>
        <v>4526158.2026800001</v>
      </c>
      <c r="H147" s="2">
        <f t="shared" si="1"/>
        <v>0.20999999903142452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8516388</v>
      </c>
      <c r="D148" s="1">
        <f>'PR-RAS'!E152</f>
        <v>8736249.4100000001</v>
      </c>
      <c r="E148" s="1">
        <v>0</v>
      </c>
      <c r="F148" s="1">
        <v>0</v>
      </c>
      <c r="G148" s="2">
        <f t="shared" si="0"/>
        <v>3820366.3625399997</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6987581</v>
      </c>
      <c r="D149" s="1">
        <f>'PR-RAS'!E153</f>
        <v>7254675.0100000007</v>
      </c>
      <c r="E149" s="1">
        <v>0</v>
      </c>
      <c r="F149" s="1">
        <v>0</v>
      </c>
      <c r="G149" s="2">
        <f t="shared" si="0"/>
        <v>3181545.7909600004</v>
      </c>
      <c r="H149" s="2">
        <f t="shared" si="1"/>
        <v>1.0000000707805157E-2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6901932</v>
      </c>
      <c r="D150" s="1">
        <f>'PR-RAS'!E154</f>
        <v>7126220.0800000001</v>
      </c>
      <c r="E150" s="1">
        <v>0</v>
      </c>
      <c r="F150" s="1">
        <v>0</v>
      </c>
      <c r="G150" s="2">
        <f t="shared" si="0"/>
        <v>3152001.4518399998</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79943</v>
      </c>
      <c r="D152" s="1">
        <f>'PR-RAS'!E156</f>
        <v>123322.99</v>
      </c>
      <c r="E152" s="1">
        <v>0</v>
      </c>
      <c r="F152" s="1">
        <v>0</v>
      </c>
      <c r="G152" s="2">
        <f t="shared" si="0"/>
        <v>49314.935979999995</v>
      </c>
      <c r="H152" s="2">
        <f t="shared" si="1"/>
        <v>9.9999999947613105E-3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5706</v>
      </c>
      <c r="D153" s="1">
        <f>'PR-RAS'!E157</f>
        <v>5131.9399999999996</v>
      </c>
      <c r="E153" s="1">
        <v>0</v>
      </c>
      <c r="F153" s="1">
        <v>0</v>
      </c>
      <c r="G153" s="2">
        <f t="shared" si="0"/>
        <v>2427.4217599999997</v>
      </c>
      <c r="H153" s="2">
        <f t="shared" si="1"/>
        <v>6.0000000000400178E-2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375535</v>
      </c>
      <c r="D154" s="1">
        <f>'PR-RAS'!E158</f>
        <v>292711.34000000003</v>
      </c>
      <c r="E154" s="1">
        <v>0</v>
      </c>
      <c r="F154" s="1">
        <v>0</v>
      </c>
      <c r="G154" s="2">
        <f t="shared" si="0"/>
        <v>147026.52504000001</v>
      </c>
      <c r="H154" s="2">
        <f t="shared" si="1"/>
        <v>0.34000000002561137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1153272</v>
      </c>
      <c r="D155" s="1">
        <f>'PR-RAS'!E159</f>
        <v>1188863.06</v>
      </c>
      <c r="E155" s="1">
        <v>0</v>
      </c>
      <c r="F155" s="1">
        <v>0</v>
      </c>
      <c r="G155" s="2">
        <f t="shared" si="0"/>
        <v>543773.71048000001</v>
      </c>
      <c r="H155" s="2">
        <f t="shared" si="1"/>
        <v>6.0000000055879354E-2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1153272</v>
      </c>
      <c r="D157" s="1">
        <f>'PR-RAS'!E161</f>
        <v>1188863.06</v>
      </c>
      <c r="E157" s="1">
        <v>0</v>
      </c>
      <c r="F157" s="1">
        <v>0</v>
      </c>
      <c r="G157" s="2">
        <f t="shared" si="0"/>
        <v>550835.70672000002</v>
      </c>
      <c r="H157" s="2">
        <f t="shared" si="1"/>
        <v>6.0000000055879354E-2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1037650</v>
      </c>
      <c r="D159" s="1">
        <f>'PR-RAS'!E163</f>
        <v>1754606.84</v>
      </c>
      <c r="E159" s="1">
        <v>0</v>
      </c>
      <c r="F159" s="1">
        <v>0</v>
      </c>
      <c r="G159" s="2">
        <f t="shared" si="0"/>
        <v>718404.46143999998</v>
      </c>
      <c r="H159" s="2">
        <f t="shared" si="1"/>
        <v>0.15999999991618097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236967</v>
      </c>
      <c r="D160" s="1">
        <f>'PR-RAS'!E164</f>
        <v>331700.23</v>
      </c>
      <c r="E160" s="1">
        <v>0</v>
      </c>
      <c r="F160" s="1">
        <v>0</v>
      </c>
      <c r="G160" s="2">
        <f t="shared" si="0"/>
        <v>143158.42614</v>
      </c>
      <c r="H160" s="2">
        <f t="shared" si="1"/>
        <v>0.22999999998137355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11010</v>
      </c>
      <c r="D161" s="1">
        <f>'PR-RAS'!E165</f>
        <v>40108.25</v>
      </c>
      <c r="E161" s="1">
        <v>0</v>
      </c>
      <c r="F161" s="1">
        <v>0</v>
      </c>
      <c r="G161" s="2">
        <f t="shared" si="0"/>
        <v>14596.24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221949</v>
      </c>
      <c r="D162" s="1">
        <f>'PR-RAS'!E166</f>
        <v>290341.98</v>
      </c>
      <c r="E162" s="1">
        <v>0</v>
      </c>
      <c r="F162" s="1">
        <v>0</v>
      </c>
      <c r="G162" s="2">
        <f t="shared" si="0"/>
        <v>129223.90656</v>
      </c>
      <c r="H162" s="2">
        <f t="shared" si="1"/>
        <v>2.0000000018626451E-2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4008</v>
      </c>
      <c r="D163" s="1">
        <f>'PR-RAS'!E167</f>
        <v>1250</v>
      </c>
      <c r="E163" s="1">
        <v>0</v>
      </c>
      <c r="F163" s="1">
        <v>0</v>
      </c>
      <c r="G163" s="2">
        <f t="shared" si="0"/>
        <v>1054.296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520787</v>
      </c>
      <c r="D165" s="1">
        <f>'PR-RAS'!E169</f>
        <v>705827.46</v>
      </c>
      <c r="E165" s="1">
        <v>0</v>
      </c>
      <c r="F165" s="1">
        <v>0</v>
      </c>
      <c r="G165" s="2">
        <f t="shared" si="0"/>
        <v>316920.47487999999</v>
      </c>
      <c r="H165" s="2">
        <f t="shared" si="1"/>
        <v>0.4599999999627471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102648</v>
      </c>
      <c r="D166" s="1">
        <f>'PR-RAS'!E170</f>
        <v>125824.41</v>
      </c>
      <c r="E166" s="1">
        <v>0</v>
      </c>
      <c r="F166" s="1">
        <v>0</v>
      </c>
      <c r="G166" s="2">
        <f t="shared" si="0"/>
        <v>58458.975300000006</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397588</v>
      </c>
      <c r="D167" s="1">
        <f>'PR-RAS'!E171</f>
        <v>437596.15</v>
      </c>
      <c r="E167" s="1">
        <v>0</v>
      </c>
      <c r="F167" s="1">
        <v>0</v>
      </c>
      <c r="G167" s="2">
        <f t="shared" si="0"/>
        <v>211281.52980000002</v>
      </c>
      <c r="H167" s="2">
        <f t="shared" si="1"/>
        <v>0.15000000002328306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18570</v>
      </c>
      <c r="D168" s="1">
        <f>'PR-RAS'!E172</f>
        <v>126406.96</v>
      </c>
      <c r="E168" s="1">
        <v>0</v>
      </c>
      <c r="F168" s="1">
        <v>0</v>
      </c>
      <c r="G168" s="2">
        <f t="shared" si="0"/>
        <v>45321.114640000007</v>
      </c>
      <c r="H168" s="2">
        <f t="shared" si="1"/>
        <v>3.9999999993597157E-2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1981</v>
      </c>
      <c r="D169" s="1">
        <f>'PR-RAS'!E173</f>
        <v>12115.6</v>
      </c>
      <c r="E169" s="1">
        <v>0</v>
      </c>
      <c r="F169" s="1">
        <v>0</v>
      </c>
      <c r="G169" s="2">
        <f t="shared" si="0"/>
        <v>4403.6496000000006</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3884.34</v>
      </c>
      <c r="E170" s="1">
        <v>0</v>
      </c>
      <c r="F170" s="1">
        <v>0</v>
      </c>
      <c r="G170" s="2">
        <f t="shared" si="0"/>
        <v>1312.9069200000001</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266114</v>
      </c>
      <c r="D173" s="1">
        <f>'PR-RAS'!E177</f>
        <v>492646.97000000009</v>
      </c>
      <c r="E173" s="1">
        <v>0</v>
      </c>
      <c r="F173" s="1">
        <v>0</v>
      </c>
      <c r="G173" s="2">
        <f t="shared" si="0"/>
        <v>215242.16568000001</v>
      </c>
      <c r="H173" s="2">
        <f t="shared" si="1"/>
        <v>2.9999999911524355E-2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6528</v>
      </c>
      <c r="D174" s="1">
        <f>'PR-RAS'!E178</f>
        <v>57444.2</v>
      </c>
      <c r="E174" s="1">
        <v>0</v>
      </c>
      <c r="F174" s="1">
        <v>0</v>
      </c>
      <c r="G174" s="2">
        <f t="shared" si="0"/>
        <v>21005.037199999999</v>
      </c>
      <c r="H174" s="2">
        <f t="shared" si="1"/>
        <v>0.19999999999708962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53125</v>
      </c>
      <c r="D175" s="1">
        <f>'PR-RAS'!E179</f>
        <v>213813.75</v>
      </c>
      <c r="E175" s="1">
        <v>0</v>
      </c>
      <c r="F175" s="1">
        <v>0</v>
      </c>
      <c r="G175" s="2">
        <f t="shared" si="0"/>
        <v>83650.934999999998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90359</v>
      </c>
      <c r="D177" s="1">
        <f>'PR-RAS'!E181</f>
        <v>70462.710000000006</v>
      </c>
      <c r="E177" s="1">
        <v>0</v>
      </c>
      <c r="F177" s="1">
        <v>0</v>
      </c>
      <c r="G177" s="2">
        <f t="shared" si="0"/>
        <v>40706.057919999999</v>
      </c>
      <c r="H177" s="2">
        <f t="shared" si="1"/>
        <v>0.28999999999359716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6546</v>
      </c>
      <c r="D178" s="1">
        <f>'PR-RAS'!E182</f>
        <v>8853.9500000000007</v>
      </c>
      <c r="E178" s="1">
        <v>0</v>
      </c>
      <c r="F178" s="1">
        <v>0</v>
      </c>
      <c r="G178" s="2">
        <f t="shared" si="0"/>
        <v>4292.9403000000002</v>
      </c>
      <c r="H178" s="2">
        <f t="shared" si="1"/>
        <v>4.9999999999272404E-2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990</v>
      </c>
      <c r="D179" s="1">
        <f>'PR-RAS'!E183</f>
        <v>13975</v>
      </c>
      <c r="E179" s="1">
        <v>0</v>
      </c>
      <c r="F179" s="1">
        <v>0</v>
      </c>
      <c r="G179" s="2">
        <f t="shared" si="0"/>
        <v>5151.32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43209</v>
      </c>
      <c r="D180" s="1">
        <f>'PR-RAS'!E184</f>
        <v>59382.83</v>
      </c>
      <c r="E180" s="1">
        <v>0</v>
      </c>
      <c r="F180" s="1">
        <v>0</v>
      </c>
      <c r="G180" s="2">
        <f t="shared" si="0"/>
        <v>28993.46414</v>
      </c>
      <c r="H180" s="2">
        <f t="shared" si="1"/>
        <v>0.16999999999825377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11741</v>
      </c>
      <c r="D181" s="1">
        <f>'PR-RAS'!E185</f>
        <v>27748.880000000001</v>
      </c>
      <c r="E181" s="1">
        <v>0</v>
      </c>
      <c r="F181" s="1">
        <v>0</v>
      </c>
      <c r="G181" s="2">
        <f t="shared" si="0"/>
        <v>12102.9768</v>
      </c>
      <c r="H181" s="2">
        <f t="shared" si="1"/>
        <v>0.11999999999898137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53616</v>
      </c>
      <c r="D182" s="1">
        <f>'PR-RAS'!E186</f>
        <v>40965.65</v>
      </c>
      <c r="E182" s="1">
        <v>0</v>
      </c>
      <c r="F182" s="1">
        <v>0</v>
      </c>
      <c r="G182" s="2">
        <f t="shared" si="0"/>
        <v>24534.061299999998</v>
      </c>
      <c r="H182" s="2">
        <f t="shared" si="1"/>
        <v>0.34999999999854481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13782</v>
      </c>
      <c r="D184" s="1">
        <f>'PR-RAS'!E188</f>
        <v>224432.18</v>
      </c>
      <c r="E184" s="1">
        <v>0</v>
      </c>
      <c r="F184" s="1">
        <v>0</v>
      </c>
      <c r="G184" s="2">
        <f t="shared" si="0"/>
        <v>84664.283880000003</v>
      </c>
      <c r="H184" s="2">
        <f t="shared" si="1"/>
        <v>0.17999999999301508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84471.05</v>
      </c>
      <c r="E185" s="1">
        <v>0</v>
      </c>
      <c r="F185" s="1">
        <v>0</v>
      </c>
      <c r="G185" s="2">
        <f t="shared" si="0"/>
        <v>31085.346400000002</v>
      </c>
      <c r="H185" s="2">
        <f t="shared" si="1"/>
        <v>5.0000000002910383E-2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2420</v>
      </c>
      <c r="D186" s="1">
        <f>'PR-RAS'!E190</f>
        <v>0</v>
      </c>
      <c r="E186" s="1">
        <v>0</v>
      </c>
      <c r="F186" s="1">
        <v>0</v>
      </c>
      <c r="G186" s="2">
        <f t="shared" si="0"/>
        <v>447.7</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1200</v>
      </c>
      <c r="D188" s="1">
        <f>'PR-RAS'!E192</f>
        <v>2837.5</v>
      </c>
      <c r="E188" s="1">
        <v>0</v>
      </c>
      <c r="F188" s="1">
        <v>0</v>
      </c>
      <c r="G188" s="2">
        <f t="shared" si="0"/>
        <v>1285.625</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10162</v>
      </c>
      <c r="D189" s="1">
        <f>'PR-RAS'!E193</f>
        <v>12270</v>
      </c>
      <c r="E189" s="1">
        <v>0</v>
      </c>
      <c r="F189" s="1">
        <v>0</v>
      </c>
      <c r="G189" s="2">
        <f t="shared" si="0"/>
        <v>6523.9759999999997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56517.43</v>
      </c>
      <c r="E190" s="1">
        <v>0</v>
      </c>
      <c r="F190" s="1">
        <v>0</v>
      </c>
      <c r="G190" s="2">
        <f t="shared" si="0"/>
        <v>21363.588540000001</v>
      </c>
      <c r="H190" s="2">
        <f t="shared" si="1"/>
        <v>0.43000000000029104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68336.2</v>
      </c>
      <c r="E191" s="1">
        <v>0</v>
      </c>
      <c r="F191" s="1">
        <v>0</v>
      </c>
      <c r="G191" s="2">
        <f t="shared" si="0"/>
        <v>25967.755999999998</v>
      </c>
      <c r="H191" s="2">
        <f t="shared" si="1"/>
        <v>0.19999999999708962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6736</v>
      </c>
      <c r="D192" s="1">
        <f>'PR-RAS'!E196</f>
        <v>23457.07</v>
      </c>
      <c r="E192" s="1">
        <v>0</v>
      </c>
      <c r="F192" s="1">
        <v>0</v>
      </c>
      <c r="G192" s="2">
        <f t="shared" si="0"/>
        <v>10247.176740000001</v>
      </c>
      <c r="H192" s="2">
        <f t="shared" si="1"/>
        <v>6.9999999999708962E-2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6736</v>
      </c>
      <c r="D206" s="1">
        <f>'PR-RAS'!E210</f>
        <v>23457.07</v>
      </c>
      <c r="E206" s="1">
        <v>0</v>
      </c>
      <c r="F206" s="1">
        <v>0</v>
      </c>
      <c r="G206" s="2">
        <f t="shared" si="0"/>
        <v>10998.278699999999</v>
      </c>
      <c r="H206" s="2">
        <f t="shared" si="1"/>
        <v>6.9999999999708962E-2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6605</v>
      </c>
      <c r="D207" s="1">
        <f>'PR-RAS'!E211</f>
        <v>9079.16</v>
      </c>
      <c r="E207" s="1">
        <v>0</v>
      </c>
      <c r="F207" s="1">
        <v>0</v>
      </c>
      <c r="G207" s="2">
        <f t="shared" si="0"/>
        <v>5101.2439199999999</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86</v>
      </c>
      <c r="D209" s="1">
        <f>'PR-RAS'!E213</f>
        <v>14377.91</v>
      </c>
      <c r="E209" s="1">
        <v>0</v>
      </c>
      <c r="F209" s="1">
        <v>0</v>
      </c>
      <c r="G209" s="2">
        <f t="shared" si="0"/>
        <v>5999.0985599999995</v>
      </c>
      <c r="H209" s="2">
        <f t="shared" si="1"/>
        <v>9.0000000000145519E-2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45</v>
      </c>
      <c r="D210" s="1">
        <f>'PR-RAS'!E214</f>
        <v>0</v>
      </c>
      <c r="E210" s="1">
        <v>0</v>
      </c>
      <c r="F210" s="1">
        <v>0</v>
      </c>
      <c r="G210" s="2">
        <f t="shared" si="0"/>
        <v>9.4049999999999994</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255808</v>
      </c>
      <c r="D248" s="1">
        <f>'PR-RAS'!E252</f>
        <v>77787.47</v>
      </c>
      <c r="E248" s="1">
        <v>0</v>
      </c>
      <c r="F248" s="1">
        <v>0</v>
      </c>
      <c r="G248" s="2">
        <f t="shared" si="0"/>
        <v>101611.58618</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255808</v>
      </c>
      <c r="D255" s="1">
        <f>'PR-RAS'!E259</f>
        <v>77787.47</v>
      </c>
      <c r="E255" s="1">
        <v>0</v>
      </c>
      <c r="F255" s="1">
        <v>0</v>
      </c>
      <c r="G255" s="2">
        <f t="shared" si="0"/>
        <v>104491.26676</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255808</v>
      </c>
      <c r="D257" s="1">
        <f>'PR-RAS'!E261</f>
        <v>77787.47</v>
      </c>
      <c r="E257" s="1">
        <v>0</v>
      </c>
      <c r="F257" s="1">
        <v>0</v>
      </c>
      <c r="G257" s="2">
        <f t="shared" si="0"/>
        <v>105314.03264</v>
      </c>
      <c r="H257" s="2">
        <f t="shared" si="1"/>
        <v>0.47000000000116415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300</v>
      </c>
      <c r="D259" s="1">
        <f>'PR-RAS'!E263</f>
        <v>0</v>
      </c>
      <c r="E259" s="1">
        <v>0</v>
      </c>
      <c r="F259" s="1">
        <v>0</v>
      </c>
      <c r="G259" s="2">
        <f t="shared" si="0"/>
        <v>77.400000000000006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300</v>
      </c>
      <c r="D260" s="1">
        <f>'PR-RAS'!E264</f>
        <v>0</v>
      </c>
      <c r="E260" s="1">
        <v>0</v>
      </c>
      <c r="F260" s="1">
        <v>0</v>
      </c>
      <c r="G260" s="2">
        <f t="shared" si="0"/>
        <v>77.7</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300</v>
      </c>
      <c r="D262" s="1">
        <f>'PR-RAS'!E266</f>
        <v>0</v>
      </c>
      <c r="E262" s="1">
        <v>0</v>
      </c>
      <c r="F262" s="1">
        <v>0</v>
      </c>
      <c r="G262" s="2">
        <f t="shared" si="0"/>
        <v>78.3</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9816882</v>
      </c>
      <c r="D285" s="1">
        <f>'PR-RAS'!E289</f>
        <v>10592100.790000001</v>
      </c>
      <c r="E285" s="1">
        <v>0</v>
      </c>
      <c r="F285" s="1">
        <v>0</v>
      </c>
      <c r="G285" s="2">
        <f t="shared" si="8"/>
        <v>8804307.7367199995</v>
      </c>
      <c r="H285" s="2">
        <f t="shared" si="9"/>
        <v>0.20999999903142452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49029</v>
      </c>
      <c r="D286" s="1">
        <f>'PR-RAS'!E290</f>
        <v>0</v>
      </c>
      <c r="E286" s="1">
        <v>0</v>
      </c>
      <c r="F286" s="1">
        <v>0</v>
      </c>
      <c r="G286" s="2">
        <f t="shared" si="8"/>
        <v>13973.264999999999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34339.150000000373</v>
      </c>
      <c r="E287" s="1">
        <v>0</v>
      </c>
      <c r="F287" s="1">
        <v>0</v>
      </c>
      <c r="G287" s="2">
        <f t="shared" si="8"/>
        <v>19641.993800000211</v>
      </c>
      <c r="H287" s="2">
        <f t="shared" si="9"/>
        <v>0.15000000037252903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187324</v>
      </c>
      <c r="D288" s="1">
        <f>'PR-RAS'!E292</f>
        <v>238853.48</v>
      </c>
      <c r="E288" s="1">
        <v>0</v>
      </c>
      <c r="F288" s="1">
        <v>0</v>
      </c>
      <c r="G288" s="2">
        <f t="shared" si="8"/>
        <v>190863.88551999998</v>
      </c>
      <c r="H288" s="2">
        <f t="shared" si="9"/>
        <v>0.48000000001047738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179567</v>
      </c>
      <c r="D290" s="1">
        <f>'PR-RAS'!E294</f>
        <v>196731.87</v>
      </c>
      <c r="E290" s="1">
        <v>0</v>
      </c>
      <c r="F290" s="1">
        <v>0</v>
      </c>
      <c r="G290" s="2">
        <f t="shared" si="8"/>
        <v>165605.88385999997</v>
      </c>
      <c r="H290" s="2">
        <f t="shared" si="9"/>
        <v>0.13000000000465661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21662</v>
      </c>
      <c r="D291" s="1">
        <f>'PR-RAS'!E295</f>
        <v>28777</v>
      </c>
      <c r="E291" s="1">
        <v>0</v>
      </c>
      <c r="F291" s="1">
        <v>0</v>
      </c>
      <c r="G291" s="2">
        <f t="shared" si="8"/>
        <v>22972.639999999999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3783</v>
      </c>
      <c r="D293" s="1">
        <f>'PR-RAS'!E298</f>
        <v>1746</v>
      </c>
      <c r="E293" s="1">
        <v>0</v>
      </c>
      <c r="F293" s="1">
        <v>0</v>
      </c>
      <c r="G293" s="2">
        <f t="shared" si="8"/>
        <v>2124.2999999999997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3783</v>
      </c>
      <c r="D306" s="1">
        <f>'PR-RAS'!E311</f>
        <v>1746</v>
      </c>
      <c r="E306" s="1">
        <v>0</v>
      </c>
      <c r="F306" s="1">
        <v>0</v>
      </c>
      <c r="G306" s="2">
        <f t="shared" si="8"/>
        <v>2218.875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3783</v>
      </c>
      <c r="D307" s="1">
        <f>'PR-RAS'!E312</f>
        <v>1746</v>
      </c>
      <c r="E307" s="1">
        <v>0</v>
      </c>
      <c r="F307" s="1">
        <v>0</v>
      </c>
      <c r="G307" s="2">
        <f t="shared" si="8"/>
        <v>2226.15</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3783</v>
      </c>
      <c r="D308" s="1">
        <f>'PR-RAS'!E313</f>
        <v>1746</v>
      </c>
      <c r="E308" s="1">
        <v>0</v>
      </c>
      <c r="F308" s="1">
        <v>0</v>
      </c>
      <c r="G308" s="2">
        <f t="shared" si="8"/>
        <v>2233.4250000000002</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9632</v>
      </c>
      <c r="D345" s="1">
        <f>'PR-RAS'!E350</f>
        <v>368314.06</v>
      </c>
      <c r="E345" s="1">
        <v>0</v>
      </c>
      <c r="F345" s="1">
        <v>0</v>
      </c>
      <c r="G345" s="2">
        <f t="shared" si="8"/>
        <v>256713.48127999998</v>
      </c>
      <c r="H345" s="2">
        <f t="shared" si="9"/>
        <v>5.9999999997671694E-2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9632</v>
      </c>
      <c r="D358" s="1">
        <f>'PR-RAS'!E363</f>
        <v>368314.06</v>
      </c>
      <c r="E358" s="1">
        <v>0</v>
      </c>
      <c r="F358" s="1">
        <v>0</v>
      </c>
      <c r="G358" s="2">
        <f t="shared" si="8"/>
        <v>266414.86283999996</v>
      </c>
      <c r="H358" s="2">
        <f t="shared" si="9"/>
        <v>5.9999999997671694E-2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95800</v>
      </c>
      <c r="E359" s="1">
        <v>0</v>
      </c>
      <c r="F359" s="1">
        <v>0</v>
      </c>
      <c r="G359" s="2">
        <f t="shared" si="8"/>
        <v>68592.800000000003</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95800</v>
      </c>
      <c r="E361" s="1">
        <v>0</v>
      </c>
      <c r="F361" s="1">
        <v>0</v>
      </c>
      <c r="G361" s="2">
        <f t="shared" si="8"/>
        <v>68976</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5700</v>
      </c>
      <c r="D364" s="1">
        <f>'PR-RAS'!E369</f>
        <v>98385.86</v>
      </c>
      <c r="E364" s="1">
        <v>0</v>
      </c>
      <c r="F364" s="1">
        <v>0</v>
      </c>
      <c r="G364" s="2">
        <f t="shared" si="8"/>
        <v>73497.234360000002</v>
      </c>
      <c r="H364" s="2">
        <f t="shared" si="9"/>
        <v>0.13999999999941792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5700</v>
      </c>
      <c r="D365" s="1">
        <f>'PR-RAS'!E370</f>
        <v>87675.4</v>
      </c>
      <c r="E365" s="1">
        <v>0</v>
      </c>
      <c r="F365" s="1">
        <v>0</v>
      </c>
      <c r="G365" s="2">
        <f t="shared" si="8"/>
        <v>65902.491199999989</v>
      </c>
      <c r="H365" s="2">
        <f t="shared" si="9"/>
        <v>0.39999999999417923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1699.46</v>
      </c>
      <c r="E367" s="1">
        <v>0</v>
      </c>
      <c r="F367" s="1">
        <v>0</v>
      </c>
      <c r="G367" s="2">
        <f t="shared" si="8"/>
        <v>1244.0047199999999</v>
      </c>
      <c r="H367" s="2">
        <f t="shared" si="9"/>
        <v>0.46000000000003638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9011</v>
      </c>
      <c r="E370" s="1">
        <v>0</v>
      </c>
      <c r="F370" s="1">
        <v>0</v>
      </c>
      <c r="G370" s="2">
        <f t="shared" si="8"/>
        <v>6650.1179999999995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3932</v>
      </c>
      <c r="D378" s="1">
        <f>'PR-RAS'!E383</f>
        <v>174128.2</v>
      </c>
      <c r="E378" s="1">
        <v>0</v>
      </c>
      <c r="F378" s="1">
        <v>0</v>
      </c>
      <c r="G378" s="2">
        <f t="shared" si="8"/>
        <v>132775.02680000002</v>
      </c>
      <c r="H378" s="2">
        <f t="shared" si="9"/>
        <v>0.20000000001164153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3932</v>
      </c>
      <c r="D379" s="1">
        <f>'PR-RAS'!E384</f>
        <v>174128.2</v>
      </c>
      <c r="E379" s="1">
        <v>0</v>
      </c>
      <c r="F379" s="1">
        <v>0</v>
      </c>
      <c r="G379" s="2">
        <f t="shared" si="8"/>
        <v>133127.21520000001</v>
      </c>
      <c r="H379" s="2">
        <f t="shared" si="9"/>
        <v>0.20000000001164153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5849</v>
      </c>
      <c r="D403" s="1">
        <f>'PR-RAS'!E408</f>
        <v>366568.06</v>
      </c>
      <c r="E403" s="1">
        <v>0</v>
      </c>
      <c r="F403" s="1">
        <v>0</v>
      </c>
      <c r="G403" s="2">
        <f t="shared" si="8"/>
        <v>297072.01824</v>
      </c>
      <c r="H403" s="2">
        <f t="shared" si="9"/>
        <v>5.9999999997671694E-2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114240</v>
      </c>
      <c r="D405" s="1">
        <f>'PR-RAS'!E410</f>
        <v>123723.85</v>
      </c>
      <c r="E405" s="1">
        <v>0</v>
      </c>
      <c r="F405" s="1">
        <v>0</v>
      </c>
      <c r="G405" s="2">
        <f t="shared" si="8"/>
        <v>146121.83080000003</v>
      </c>
      <c r="H405" s="2">
        <f t="shared" si="9"/>
        <v>0.14999999999417923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2456</v>
      </c>
      <c r="D406" s="1">
        <f>'PR-RAS'!E411</f>
        <v>4202</v>
      </c>
      <c r="E406" s="1">
        <v>0</v>
      </c>
      <c r="F406" s="1">
        <v>0</v>
      </c>
      <c r="G406" s="2">
        <f t="shared" si="8"/>
        <v>4398.3</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9869694</v>
      </c>
      <c r="D407" s="1">
        <f>'PR-RAS'!E412</f>
        <v>10559507.640000001</v>
      </c>
      <c r="E407" s="1">
        <v>0</v>
      </c>
      <c r="F407" s="1">
        <v>0</v>
      </c>
      <c r="G407" s="2">
        <f t="shared" si="8"/>
        <v>12581415.967680002</v>
      </c>
      <c r="H407" s="2">
        <f t="shared" si="9"/>
        <v>0.35999999940395355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9826514</v>
      </c>
      <c r="D408" s="1">
        <f>'PR-RAS'!E413</f>
        <v>10960414.850000001</v>
      </c>
      <c r="E408" s="1">
        <v>0</v>
      </c>
      <c r="F408" s="1">
        <v>0</v>
      </c>
      <c r="G408" s="2">
        <f t="shared" si="8"/>
        <v>12921168.8859</v>
      </c>
      <c r="H408" s="2">
        <f t="shared" si="9"/>
        <v>0.14999999850988388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43180</v>
      </c>
      <c r="D409" s="1">
        <f>'PR-RAS'!E414</f>
        <v>0</v>
      </c>
      <c r="E409" s="1">
        <v>0</v>
      </c>
      <c r="F409" s="1">
        <v>0</v>
      </c>
      <c r="G409" s="2">
        <f t="shared" si="8"/>
        <v>17617.439999999999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400907.21000000089</v>
      </c>
      <c r="E410" s="1">
        <v>0</v>
      </c>
      <c r="F410" s="1">
        <v>0</v>
      </c>
      <c r="G410" s="2">
        <f t="shared" si="8"/>
        <v>327942.09778000071</v>
      </c>
      <c r="H410" s="2">
        <f t="shared" si="9"/>
        <v>0.21000000089406967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73084</v>
      </c>
      <c r="D411" s="1">
        <f>'PR-RAS'!E416</f>
        <v>115129.63</v>
      </c>
      <c r="E411" s="1">
        <v>0</v>
      </c>
      <c r="F411" s="1">
        <v>0</v>
      </c>
      <c r="G411" s="2">
        <f t="shared" si="8"/>
        <v>124370.73659999999</v>
      </c>
      <c r="H411" s="2">
        <f t="shared" si="9"/>
        <v>0.36999999999534339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182023</v>
      </c>
      <c r="D413" s="1">
        <f>'PR-RAS'!E418</f>
        <v>200933.87</v>
      </c>
      <c r="E413" s="1">
        <v>0</v>
      </c>
      <c r="F413" s="1">
        <v>0</v>
      </c>
      <c r="G413" s="2">
        <f t="shared" si="8"/>
        <v>240562.98487999997</v>
      </c>
      <c r="H413" s="2">
        <f t="shared" si="9"/>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9869694</v>
      </c>
      <c r="D633" s="1">
        <f>'PR-RAS'!E639</f>
        <v>10559507.640000001</v>
      </c>
      <c r="E633" s="1">
        <v>0</v>
      </c>
      <c r="F633" s="1">
        <v>0</v>
      </c>
      <c r="G633" s="2">
        <f t="shared" si="10"/>
        <v>19584864.264960002</v>
      </c>
      <c r="H633" s="2">
        <f t="shared" si="11"/>
        <v>0.35999999940395355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9826514</v>
      </c>
      <c r="D634" s="1">
        <f>'PR-RAS'!E640</f>
        <v>10960414.850000001</v>
      </c>
      <c r="E634" s="1">
        <v>0</v>
      </c>
      <c r="F634" s="1">
        <v>0</v>
      </c>
      <c r="G634" s="2">
        <f t="shared" si="10"/>
        <v>20096068.562100001</v>
      </c>
      <c r="H634" s="2">
        <f t="shared" si="11"/>
        <v>0.14999999850988388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43180</v>
      </c>
      <c r="D635" s="1">
        <f>'PR-RAS'!E641</f>
        <v>0</v>
      </c>
      <c r="E635" s="1">
        <v>0</v>
      </c>
      <c r="F635" s="1">
        <v>0</v>
      </c>
      <c r="G635" s="2">
        <f t="shared" si="10"/>
        <v>27376.12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400907.21000000089</v>
      </c>
      <c r="E636" s="1">
        <v>0</v>
      </c>
      <c r="F636" s="1">
        <v>0</v>
      </c>
      <c r="G636" s="2">
        <f t="shared" si="10"/>
        <v>509152.15670000116</v>
      </c>
      <c r="H636" s="2">
        <f t="shared" si="11"/>
        <v>0.21000000089406967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73084</v>
      </c>
      <c r="D637" s="1">
        <f>'PR-RAS'!E643</f>
        <v>115129.63</v>
      </c>
      <c r="E637" s="1">
        <v>0</v>
      </c>
      <c r="F637" s="1">
        <v>0</v>
      </c>
      <c r="G637" s="2">
        <f t="shared" si="10"/>
        <v>192926.31336</v>
      </c>
      <c r="H637" s="2">
        <f t="shared" si="11"/>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116264</v>
      </c>
      <c r="D639" s="1">
        <f>'PR-RAS'!E645</f>
        <v>0</v>
      </c>
      <c r="E639" s="1">
        <v>0</v>
      </c>
      <c r="F639" s="1">
        <v>0</v>
      </c>
      <c r="G639" s="2">
        <f t="shared" si="10"/>
        <v>74176.432000000001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285777.58000000089</v>
      </c>
      <c r="E640" s="1">
        <v>0</v>
      </c>
      <c r="F640" s="1">
        <v>0</v>
      </c>
      <c r="G640" s="2">
        <f t="shared" si="10"/>
        <v>365223.74724000116</v>
      </c>
      <c r="H640" s="2">
        <f t="shared" si="11"/>
        <v>0.41999999911058694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704804</v>
      </c>
      <c r="D641" s="1">
        <f>'PR-RAS'!E647</f>
        <v>784189.18</v>
      </c>
      <c r="E641" s="1">
        <v>0</v>
      </c>
      <c r="F641" s="1">
        <v>0</v>
      </c>
      <c r="G641" s="2">
        <f t="shared" si="10"/>
        <v>1454836.7104000002</v>
      </c>
      <c r="H641" s="2">
        <f t="shared" si="11"/>
        <v>0.18000000005122274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187941</v>
      </c>
      <c r="D642" s="1">
        <f>'PR-RAS'!E649</f>
        <v>177649.59</v>
      </c>
      <c r="E642" s="1">
        <v>0</v>
      </c>
      <c r="F642" s="1">
        <v>0</v>
      </c>
      <c r="G642" s="2">
        <f t="shared" si="10"/>
        <v>348216.95537999994</v>
      </c>
      <c r="H642" s="2">
        <f t="shared" si="11"/>
        <v>0.41000000000349246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9929440</v>
      </c>
      <c r="D643" s="1">
        <f>'PR-RAS'!E650</f>
        <v>6038568.0800000001</v>
      </c>
      <c r="E643" s="1">
        <v>0</v>
      </c>
      <c r="F643" s="1">
        <v>0</v>
      </c>
      <c r="G643" s="2">
        <f t="shared" si="10"/>
        <v>14128221.894720001</v>
      </c>
      <c r="H643" s="2">
        <f t="shared" si="11"/>
        <v>8.0000000074505806E-2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9939731</v>
      </c>
      <c r="D644" s="1">
        <f>'PR-RAS'!E651</f>
        <v>6066565.46</v>
      </c>
      <c r="E644" s="1">
        <v>0</v>
      </c>
      <c r="F644" s="1">
        <v>0</v>
      </c>
      <c r="G644" s="2">
        <f t="shared" si="10"/>
        <v>14192850.214560002</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177650</v>
      </c>
      <c r="D645" s="1">
        <f>'PR-RAS'!E652</f>
        <v>149652.20999999996</v>
      </c>
      <c r="E645" s="1">
        <v>0</v>
      </c>
      <c r="F645" s="1">
        <v>0</v>
      </c>
      <c r="G645" s="2">
        <f t="shared" si="10"/>
        <v>307158.64647999994</v>
      </c>
      <c r="H645" s="2">
        <f t="shared" si="11"/>
        <v>0.2099999999627471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69</v>
      </c>
      <c r="D647" s="1">
        <f>'PR-RAS'!E654</f>
        <v>64</v>
      </c>
      <c r="E647" s="1">
        <v>0</v>
      </c>
      <c r="F647" s="1">
        <v>0</v>
      </c>
      <c r="G647" s="2">
        <f t="shared" si="10"/>
        <v>127.262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50</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7539042.0800000001</v>
      </c>
      <c r="E668" s="1">
        <v>0</v>
      </c>
      <c r="F668" s="1">
        <v>0</v>
      </c>
      <c r="G668" s="2">
        <f t="shared" si="10"/>
        <v>10057082.134720001</v>
      </c>
      <c r="H668" s="2">
        <f t="shared" si="11"/>
        <v>8.0000000074505806E-2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7540811</v>
      </c>
      <c r="D669" s="1">
        <f>'PR-RAS'!E676</f>
        <v>0</v>
      </c>
      <c r="E669" s="1">
        <v>0</v>
      </c>
      <c r="F669" s="1">
        <v>0</v>
      </c>
      <c r="G669" s="2">
        <f t="shared" si="10"/>
        <v>5037261.7480000006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249314.7</v>
      </c>
      <c r="E670" s="1">
        <v>0</v>
      </c>
      <c r="F670" s="1">
        <v>0</v>
      </c>
      <c r="G670" s="2">
        <f t="shared" si="10"/>
        <v>333583.06860000006</v>
      </c>
      <c r="H670" s="2">
        <f t="shared" si="11"/>
        <v>0.29999999998835847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310957</v>
      </c>
      <c r="D703" s="1">
        <f>'PR-RAS'!E710</f>
        <v>609564.35</v>
      </c>
      <c r="E703" s="1">
        <v>0</v>
      </c>
      <c r="F703" s="1">
        <v>0</v>
      </c>
      <c r="G703" s="2">
        <f t="shared" si="10"/>
        <v>1074120.1613999999</v>
      </c>
      <c r="H703" s="2">
        <f t="shared" si="11"/>
        <v>0.34999999997671694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44734</v>
      </c>
      <c r="D709" s="1">
        <f>'PR-RAS'!E716</f>
        <v>16000</v>
      </c>
      <c r="E709" s="1">
        <v>0</v>
      </c>
      <c r="F709" s="1">
        <v>0</v>
      </c>
      <c r="G709" s="2">
        <f t="shared" si="10"/>
        <v>54327.671999999999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14736</v>
      </c>
      <c r="D710" s="1">
        <f>'PR-RAS'!E717</f>
        <v>1032.5</v>
      </c>
      <c r="E710" s="1">
        <v>0</v>
      </c>
      <c r="F710" s="1">
        <v>0</v>
      </c>
      <c r="G710" s="2">
        <f t="shared" si="10"/>
        <v>11911.909</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221949</v>
      </c>
      <c r="D711" s="1">
        <f>'PR-RAS'!E718</f>
        <v>290341.98</v>
      </c>
      <c r="E711" s="1">
        <v>0</v>
      </c>
      <c r="F711" s="1">
        <v>0</v>
      </c>
      <c r="G711" s="2">
        <f t="shared" si="10"/>
        <v>569869.40159999998</v>
      </c>
      <c r="H711" s="2">
        <f t="shared" si="11"/>
        <v>2.0000000018626451E-2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900</v>
      </c>
      <c r="D713" s="1">
        <f>'PR-RAS'!E720</f>
        <v>0</v>
      </c>
      <c r="E713" s="1">
        <v>0</v>
      </c>
      <c r="F713" s="1">
        <v>0</v>
      </c>
      <c r="G713" s="2">
        <f t="shared" si="10"/>
        <v>640.79999999999995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37544</v>
      </c>
      <c r="D715" s="1">
        <f>'PR-RAS'!E722</f>
        <v>21358.68</v>
      </c>
      <c r="E715" s="1">
        <v>0</v>
      </c>
      <c r="F715" s="1">
        <v>0</v>
      </c>
      <c r="G715" s="2">
        <f t="shared" si="10"/>
        <v>57306.611039999996</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10077.200000000001</v>
      </c>
      <c r="E716" s="1">
        <v>0</v>
      </c>
      <c r="F716" s="1">
        <v>0</v>
      </c>
      <c r="G716" s="2">
        <f t="shared" si="10"/>
        <v>14410.396000000001</v>
      </c>
      <c r="H716" s="2">
        <f t="shared" si="11"/>
        <v>0.2000000000007276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20500</v>
      </c>
      <c r="D717" s="1">
        <f>'PR-RAS'!E724</f>
        <v>0</v>
      </c>
      <c r="E717" s="1">
        <v>0</v>
      </c>
      <c r="F717" s="1">
        <v>0</v>
      </c>
      <c r="G717" s="2">
        <f t="shared" si="10"/>
        <v>14678</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80097.05</v>
      </c>
      <c r="E718" s="1">
        <v>0</v>
      </c>
      <c r="F718" s="1">
        <v>0</v>
      </c>
      <c r="G718" s="2">
        <f t="shared" si="10"/>
        <v>114859.1697</v>
      </c>
      <c r="H718" s="2">
        <f t="shared" si="11"/>
        <v>5.0000000002910383E-2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500</v>
      </c>
      <c r="D719" s="1">
        <f>'PR-RAS'!E726</f>
        <v>0</v>
      </c>
      <c r="E719" s="1">
        <v>0</v>
      </c>
      <c r="F719" s="1">
        <v>0</v>
      </c>
      <c r="G719" s="2">
        <f t="shared" si="10"/>
        <v>359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255808</v>
      </c>
      <c r="D821" s="1">
        <f>'PR-RAS'!E828</f>
        <v>77787.47</v>
      </c>
      <c r="E821" s="1">
        <v>0</v>
      </c>
      <c r="F821" s="1">
        <v>0</v>
      </c>
      <c r="G821" s="2">
        <f t="shared" si="18"/>
        <v>337334.01079999999</v>
      </c>
      <c r="H821" s="2">
        <f t="shared" si="19"/>
        <v>0.47000000000116415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6175959</v>
      </c>
      <c r="D984" s="6">
        <f>BILANCA!E6</f>
        <v>6018317.1500000004</v>
      </c>
      <c r="E984" s="6">
        <v>0</v>
      </c>
      <c r="F984" s="6">
        <v>0</v>
      </c>
      <c r="G984" s="7">
        <f t="shared" ref="G984:G1241" si="22">B984/1000*C984+B984/500*D984</f>
        <v>18212.5933</v>
      </c>
      <c r="H984" s="7">
        <f t="shared" si="19"/>
        <v>0.15000000037252903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5038409</v>
      </c>
      <c r="D985" s="1">
        <f>BILANCA!E7</f>
        <v>4786441.08</v>
      </c>
      <c r="E985" s="1">
        <v>0</v>
      </c>
      <c r="F985" s="1">
        <v>0</v>
      </c>
      <c r="G985" s="2">
        <f t="shared" si="22"/>
        <v>29222.582320000001</v>
      </c>
      <c r="H985" s="2">
        <f t="shared" si="19"/>
        <v>8.0000000074505806E-2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5034254</v>
      </c>
      <c r="D990" s="1">
        <f>BILANCA!E12</f>
        <v>4782286.04</v>
      </c>
      <c r="E990" s="1">
        <v>0</v>
      </c>
      <c r="F990" s="1">
        <v>0</v>
      </c>
      <c r="G990" s="2">
        <f t="shared" si="22"/>
        <v>102191.78255999999</v>
      </c>
      <c r="H990" s="2">
        <f t="shared" si="19"/>
        <v>4.0000000037252903E-2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4830617</v>
      </c>
      <c r="D991" s="1">
        <f>BILANCA!E13</f>
        <v>2143223.6399999997</v>
      </c>
      <c r="E991" s="1">
        <v>0</v>
      </c>
      <c r="F991" s="1">
        <v>0</v>
      </c>
      <c r="G991" s="2">
        <f t="shared" si="22"/>
        <v>72936.51423999999</v>
      </c>
      <c r="H991" s="2">
        <f t="shared" si="19"/>
        <v>0.36000000033527613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7526472</v>
      </c>
      <c r="D993" s="1">
        <f>BILANCA!E15</f>
        <v>7622271.79</v>
      </c>
      <c r="E993" s="1">
        <v>0</v>
      </c>
      <c r="F993" s="1">
        <v>0</v>
      </c>
      <c r="G993" s="2">
        <f t="shared" si="22"/>
        <v>227710.15580000001</v>
      </c>
      <c r="H993" s="2">
        <f t="shared" si="19"/>
        <v>0.2099999999627471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2695855</v>
      </c>
      <c r="D996" s="1">
        <f>BILANCA!E18</f>
        <v>5479048.1500000004</v>
      </c>
      <c r="E996" s="1">
        <v>0</v>
      </c>
      <c r="F996" s="1">
        <v>0</v>
      </c>
      <c r="G996" s="2">
        <f t="shared" si="22"/>
        <v>177501.36689999999</v>
      </c>
      <c r="H996" s="2">
        <f t="shared" si="19"/>
        <v>0.15000000037252903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110527</v>
      </c>
      <c r="D997" s="1">
        <f>BILANCA!E19</f>
        <v>2202197.66</v>
      </c>
      <c r="E997" s="1">
        <v>0</v>
      </c>
      <c r="F997" s="1">
        <v>0</v>
      </c>
      <c r="G997" s="2">
        <f t="shared" si="22"/>
        <v>63208.912479999999</v>
      </c>
      <c r="H997" s="2">
        <f t="shared" si="19"/>
        <v>0.33999999985098839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1212089</v>
      </c>
      <c r="D998" s="1">
        <f>BILANCA!E20</f>
        <v>3330115.44</v>
      </c>
      <c r="E998" s="1">
        <v>0</v>
      </c>
      <c r="F998" s="1">
        <v>0</v>
      </c>
      <c r="G998" s="2">
        <f t="shared" si="22"/>
        <v>118084.79819999999</v>
      </c>
      <c r="H998" s="2">
        <f t="shared" si="19"/>
        <v>0.43999999994412065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193852</v>
      </c>
      <c r="D999" s="1">
        <f>BILANCA!E21</f>
        <v>193851.53</v>
      </c>
      <c r="E999" s="1">
        <v>0</v>
      </c>
      <c r="F999" s="1">
        <v>0</v>
      </c>
      <c r="G999" s="2">
        <f t="shared" si="22"/>
        <v>9304.8809600000004</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130408</v>
      </c>
      <c r="D1000" s="1">
        <f>BILANCA!E22</f>
        <v>132107.1</v>
      </c>
      <c r="E1000" s="1">
        <v>0</v>
      </c>
      <c r="F1000" s="1">
        <v>0</v>
      </c>
      <c r="G1000" s="2">
        <f t="shared" si="22"/>
        <v>6708.5774000000001</v>
      </c>
      <c r="H1000" s="2">
        <f t="shared" si="19"/>
        <v>0.10000000000582077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45352</v>
      </c>
      <c r="D1001" s="1">
        <f>BILANCA!E23</f>
        <v>45352.2</v>
      </c>
      <c r="E1001" s="1">
        <v>0</v>
      </c>
      <c r="F1001" s="1">
        <v>0</v>
      </c>
      <c r="G1001" s="2">
        <f t="shared" si="22"/>
        <v>2449.0151999999998</v>
      </c>
      <c r="H1001" s="2">
        <f t="shared" si="19"/>
        <v>0.19999999999708962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676991</v>
      </c>
      <c r="D1002" s="1">
        <f>BILANCA!E24</f>
        <v>676991.4</v>
      </c>
      <c r="E1002" s="1">
        <v>0</v>
      </c>
      <c r="F1002" s="1">
        <v>0</v>
      </c>
      <c r="G1002" s="2">
        <f t="shared" si="22"/>
        <v>38588.502200000003</v>
      </c>
      <c r="H1002" s="2">
        <f t="shared" si="19"/>
        <v>0.40000000002328306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62286</v>
      </c>
      <c r="D1003" s="1">
        <f>BILANCA!E25</f>
        <v>242016.3</v>
      </c>
      <c r="E1003" s="1">
        <v>0</v>
      </c>
      <c r="F1003" s="1">
        <v>0</v>
      </c>
      <c r="G1003" s="2">
        <f t="shared" si="22"/>
        <v>10926.371999999999</v>
      </c>
      <c r="H1003" s="2">
        <f t="shared" si="19"/>
        <v>0.29999999998835847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441095</v>
      </c>
      <c r="D1004" s="1">
        <f>BILANCA!E26</f>
        <v>441095.03</v>
      </c>
      <c r="E1004" s="1">
        <v>0</v>
      </c>
      <c r="F1004" s="1">
        <v>0</v>
      </c>
      <c r="G1004" s="2">
        <f t="shared" si="22"/>
        <v>27788.986260000005</v>
      </c>
      <c r="H1004" s="2">
        <f t="shared" si="19"/>
        <v>3.0000000027939677E-2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2651546</v>
      </c>
      <c r="D1006" s="1">
        <f>BILANCA!E28</f>
        <v>2859331.34</v>
      </c>
      <c r="E1006" s="1">
        <v>0</v>
      </c>
      <c r="F1006" s="1">
        <v>0</v>
      </c>
      <c r="G1006" s="2">
        <f t="shared" si="22"/>
        <v>192514.79963999998</v>
      </c>
      <c r="H1006" s="2">
        <f t="shared" si="19"/>
        <v>0.33999999985098839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42305</v>
      </c>
      <c r="D1013" s="1">
        <f>BILANCA!E35</f>
        <v>386059.83999999997</v>
      </c>
      <c r="E1013" s="1">
        <v>0</v>
      </c>
      <c r="F1013" s="1">
        <v>0</v>
      </c>
      <c r="G1013" s="2">
        <f t="shared" si="22"/>
        <v>24432.740399999999</v>
      </c>
      <c r="H1013" s="2">
        <f t="shared" si="19"/>
        <v>0.16000000003259629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132457</v>
      </c>
      <c r="D1014" s="1">
        <f>BILANCA!E36</f>
        <v>643864.86</v>
      </c>
      <c r="E1014" s="1">
        <v>0</v>
      </c>
      <c r="F1014" s="1">
        <v>0</v>
      </c>
      <c r="G1014" s="2">
        <f t="shared" si="22"/>
        <v>44025.78832</v>
      </c>
      <c r="H1014" s="2">
        <f t="shared" si="19"/>
        <v>0.14000000001396984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34282</v>
      </c>
      <c r="D1015" s="1">
        <f>BILANCA!E37</f>
        <v>34281.879999999997</v>
      </c>
      <c r="E1015" s="1">
        <v>0</v>
      </c>
      <c r="F1015" s="1">
        <v>0</v>
      </c>
      <c r="G1015" s="2">
        <f t="shared" si="22"/>
        <v>3291.0643200000004</v>
      </c>
      <c r="H1015" s="2">
        <f t="shared" si="19"/>
        <v>0.12000000000261934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124434</v>
      </c>
      <c r="D1018" s="1">
        <f>BILANCA!E40</f>
        <v>292086.90000000002</v>
      </c>
      <c r="E1018" s="1">
        <v>0</v>
      </c>
      <c r="F1018" s="1">
        <v>0</v>
      </c>
      <c r="G1018" s="2">
        <f t="shared" si="22"/>
        <v>24801.273000000001</v>
      </c>
      <c r="H1018" s="2">
        <f t="shared" si="19"/>
        <v>9.9999999976716936E-2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50805</v>
      </c>
      <c r="D1023" s="1">
        <f>BILANCA!E45</f>
        <v>50804.9</v>
      </c>
      <c r="E1023" s="1">
        <v>0</v>
      </c>
      <c r="F1023" s="1">
        <v>0</v>
      </c>
      <c r="G1023" s="2">
        <f t="shared" si="22"/>
        <v>6096.5920000000006</v>
      </c>
      <c r="H1023" s="2">
        <f t="shared" si="19"/>
        <v>9.9999999998544808E-2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49414</v>
      </c>
      <c r="D1025" s="1">
        <f>BILANCA!E47</f>
        <v>49413.68</v>
      </c>
      <c r="E1025" s="1">
        <v>0</v>
      </c>
      <c r="F1025" s="1">
        <v>0</v>
      </c>
      <c r="G1025" s="2">
        <f t="shared" si="22"/>
        <v>6226.1371200000003</v>
      </c>
      <c r="H1025" s="2">
        <f t="shared" si="19"/>
        <v>0.31999999999970896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1391</v>
      </c>
      <c r="D1026" s="1">
        <f>BILANCA!E48</f>
        <v>1391.22</v>
      </c>
      <c r="E1026" s="1">
        <v>0</v>
      </c>
      <c r="F1026" s="1">
        <v>0</v>
      </c>
      <c r="G1026" s="2">
        <f t="shared" si="22"/>
        <v>179.45792</v>
      </c>
      <c r="H1026" s="2">
        <f t="shared" si="19"/>
        <v>0.22000000000002728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274359</v>
      </c>
      <c r="D1032" s="1">
        <f>BILANCA!E54</f>
        <v>277257.73</v>
      </c>
      <c r="E1032" s="1">
        <v>0</v>
      </c>
      <c r="F1032" s="1">
        <v>0</v>
      </c>
      <c r="G1032" s="2">
        <f t="shared" si="22"/>
        <v>40614.848539999999</v>
      </c>
      <c r="H1032" s="2">
        <f t="shared" si="19"/>
        <v>0.27000000001862645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274359</v>
      </c>
      <c r="D1033" s="1">
        <f>BILANCA!E55</f>
        <v>277257.73</v>
      </c>
      <c r="E1033" s="1">
        <v>0</v>
      </c>
      <c r="F1033" s="1">
        <v>0</v>
      </c>
      <c r="G1033" s="2">
        <f t="shared" si="22"/>
        <v>41443.722999999998</v>
      </c>
      <c r="H1033" s="2">
        <f t="shared" si="19"/>
        <v>0.27000000001862645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4155</v>
      </c>
      <c r="D1041" s="1">
        <f>BILANCA!E63</f>
        <v>4155.04</v>
      </c>
      <c r="E1041" s="1">
        <v>0</v>
      </c>
      <c r="F1041" s="1">
        <v>0</v>
      </c>
      <c r="G1041" s="2">
        <f t="shared" si="22"/>
        <v>722.97464000000002</v>
      </c>
      <c r="H1041" s="2">
        <f t="shared" si="19"/>
        <v>3.999999999996362E-2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4155</v>
      </c>
      <c r="D1044" s="1">
        <f>BILANCA!E66</f>
        <v>4155.04</v>
      </c>
      <c r="E1044" s="1">
        <v>0</v>
      </c>
      <c r="F1044" s="1">
        <v>0</v>
      </c>
      <c r="G1044" s="2">
        <f t="shared" si="22"/>
        <v>760.36987999999997</v>
      </c>
      <c r="H1044" s="2">
        <f t="shared" si="19"/>
        <v>3.999999999996362E-2</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1137550</v>
      </c>
      <c r="D1046" s="1">
        <f>BILANCA!E68</f>
        <v>1231876.07</v>
      </c>
      <c r="E1046" s="1">
        <v>0</v>
      </c>
      <c r="F1046" s="1">
        <v>0</v>
      </c>
      <c r="G1046" s="2">
        <f t="shared" si="22"/>
        <v>226882.03482</v>
      </c>
      <c r="H1046" s="2">
        <f t="shared" si="19"/>
        <v>7.000000006519258E-2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177650</v>
      </c>
      <c r="D1047" s="1">
        <f>BILANCA!E69</f>
        <v>149652.21</v>
      </c>
      <c r="E1047" s="1">
        <v>0</v>
      </c>
      <c r="F1047" s="1">
        <v>0</v>
      </c>
      <c r="G1047" s="2">
        <f t="shared" si="22"/>
        <v>30525.082880000002</v>
      </c>
      <c r="H1047" s="2">
        <f t="shared" si="19"/>
        <v>0.20999999999185093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176825</v>
      </c>
      <c r="D1048" s="1">
        <f>BILANCA!E70</f>
        <v>149652.21</v>
      </c>
      <c r="E1048" s="1">
        <v>0</v>
      </c>
      <c r="F1048" s="1">
        <v>0</v>
      </c>
      <c r="G1048" s="2">
        <f t="shared" si="22"/>
        <v>30948.4123</v>
      </c>
      <c r="H1048" s="2">
        <f t="shared" si="19"/>
        <v>0.20999999999185093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176825</v>
      </c>
      <c r="D1050" s="1">
        <f>BILANCA!E72</f>
        <v>149652.21</v>
      </c>
      <c r="E1050" s="1">
        <v>0</v>
      </c>
      <c r="F1050" s="1">
        <v>0</v>
      </c>
      <c r="G1050" s="2">
        <f t="shared" si="22"/>
        <v>31900.671140000002</v>
      </c>
      <c r="H1050" s="2">
        <f t="shared" si="19"/>
        <v>0.20999999999185093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825</v>
      </c>
      <c r="D1054" s="1">
        <f>BILANCA!E76</f>
        <v>0</v>
      </c>
      <c r="E1054" s="1">
        <v>0</v>
      </c>
      <c r="F1054" s="1">
        <v>0</v>
      </c>
      <c r="G1054" s="2">
        <f t="shared" si="22"/>
        <v>58.574999999999996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56132</v>
      </c>
      <c r="D1056" s="1">
        <f>BILANCA!E78</f>
        <v>80159.81</v>
      </c>
      <c r="E1056" s="1">
        <v>0</v>
      </c>
      <c r="F1056" s="1">
        <v>0</v>
      </c>
      <c r="G1056" s="2">
        <f t="shared" si="22"/>
        <v>15800.968259999998</v>
      </c>
      <c r="H1056" s="2">
        <f t="shared" si="19"/>
        <v>0.19000000000232831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56132</v>
      </c>
      <c r="D1064" s="1">
        <f>BILANCA!E86</f>
        <v>80159.81</v>
      </c>
      <c r="E1064" s="1">
        <v>0</v>
      </c>
      <c r="F1064" s="1">
        <v>0</v>
      </c>
      <c r="G1064" s="2">
        <f t="shared" si="22"/>
        <v>17532.58122</v>
      </c>
      <c r="H1064" s="2">
        <f t="shared" si="19"/>
        <v>0.19000000000232831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197509</v>
      </c>
      <c r="D1124" s="1">
        <f>BILANCA!E146</f>
        <v>214673.87</v>
      </c>
      <c r="E1124" s="1">
        <v>0</v>
      </c>
      <c r="F1124" s="1">
        <v>0</v>
      </c>
      <c r="G1124" s="2">
        <f t="shared" si="22"/>
        <v>88386.800339999987</v>
      </c>
      <c r="H1124" s="2">
        <f t="shared" si="23"/>
        <v>0.13000000000465661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157005</v>
      </c>
      <c r="D1137" s="1">
        <f>BILANCA!E159</f>
        <v>167054.87</v>
      </c>
      <c r="E1137" s="1">
        <v>0</v>
      </c>
      <c r="F1137" s="1">
        <v>0</v>
      </c>
      <c r="G1137" s="2">
        <f t="shared" si="22"/>
        <v>75631.669959999999</v>
      </c>
      <c r="H1137" s="2">
        <f t="shared" si="23"/>
        <v>0.13000000000465661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40504</v>
      </c>
      <c r="D1138" s="1">
        <f>BILANCA!E160</f>
        <v>47619</v>
      </c>
      <c r="E1138" s="1">
        <v>0</v>
      </c>
      <c r="F1138" s="1">
        <v>0</v>
      </c>
      <c r="G1138" s="2">
        <f t="shared" si="22"/>
        <v>21040.01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1455</v>
      </c>
      <c r="D1142" s="1">
        <f>BILANCA!E164</f>
        <v>3201</v>
      </c>
      <c r="E1142" s="1">
        <v>0</v>
      </c>
      <c r="F1142" s="1">
        <v>0</v>
      </c>
      <c r="G1142" s="2">
        <f t="shared" si="22"/>
        <v>1249.2629999999999</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1455</v>
      </c>
      <c r="D1144" s="1">
        <f>BILANCA!E166</f>
        <v>3201</v>
      </c>
      <c r="E1144" s="1">
        <v>0</v>
      </c>
      <c r="F1144" s="1">
        <v>0</v>
      </c>
      <c r="G1144" s="2">
        <f t="shared" si="22"/>
        <v>1264.9769999999999</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704804</v>
      </c>
      <c r="D1148" s="1">
        <f>BILANCA!E170</f>
        <v>784189.18</v>
      </c>
      <c r="E1148" s="1">
        <v>0</v>
      </c>
      <c r="F1148" s="1">
        <v>0</v>
      </c>
      <c r="G1148" s="2">
        <f t="shared" si="22"/>
        <v>375075.08940000006</v>
      </c>
      <c r="H1148" s="2">
        <f t="shared" si="23"/>
        <v>0.18000000005122274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704804</v>
      </c>
      <c r="D1149" s="1">
        <f>BILANCA!E171</f>
        <v>0</v>
      </c>
      <c r="E1149" s="1">
        <v>0</v>
      </c>
      <c r="F1149" s="1">
        <v>0</v>
      </c>
      <c r="G1149" s="2">
        <f t="shared" si="22"/>
        <v>116997.46400000001</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784189.18</v>
      </c>
      <c r="E1151" s="1">
        <v>0</v>
      </c>
      <c r="F1151" s="1">
        <v>0</v>
      </c>
      <c r="G1151" s="2">
        <f t="shared" si="22"/>
        <v>263487.56448000006</v>
      </c>
      <c r="H1151" s="2">
        <f t="shared" si="23"/>
        <v>0.18000000005122274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6175959</v>
      </c>
      <c r="D1152" s="1">
        <f>BILANCA!E175</f>
        <v>6018317.1499999994</v>
      </c>
      <c r="E1152" s="1">
        <v>0</v>
      </c>
      <c r="F1152" s="1">
        <v>0</v>
      </c>
      <c r="G1152" s="2">
        <f t="shared" si="22"/>
        <v>3077928.2677000002</v>
      </c>
      <c r="H1152" s="2">
        <f t="shared" si="23"/>
        <v>0.14999999944120646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838324</v>
      </c>
      <c r="D1153" s="1">
        <f>BILANCA!E176</f>
        <v>1310801.01</v>
      </c>
      <c r="E1153" s="1">
        <v>0</v>
      </c>
      <c r="F1153" s="1">
        <v>0</v>
      </c>
      <c r="G1153" s="2">
        <f t="shared" si="22"/>
        <v>588187.42339999997</v>
      </c>
      <c r="H1153" s="2">
        <f t="shared" si="23"/>
        <v>1.0000000009313226E-2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838324</v>
      </c>
      <c r="D1154" s="1">
        <f>BILANCA!E177</f>
        <v>1128263.51</v>
      </c>
      <c r="E1154" s="1">
        <v>0</v>
      </c>
      <c r="F1154" s="1">
        <v>0</v>
      </c>
      <c r="G1154" s="2">
        <f t="shared" si="22"/>
        <v>529219.52442000003</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682007</v>
      </c>
      <c r="D1155" s="1">
        <f>BILANCA!E178</f>
        <v>760860.62</v>
      </c>
      <c r="E1155" s="1">
        <v>0</v>
      </c>
      <c r="F1155" s="1">
        <v>0</v>
      </c>
      <c r="G1155" s="2">
        <f t="shared" si="22"/>
        <v>379041.25727999996</v>
      </c>
      <c r="H1155" s="2">
        <f t="shared" si="23"/>
        <v>0.38000000000465661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153788</v>
      </c>
      <c r="D1156" s="1">
        <f>BILANCA!E179</f>
        <v>342510.87</v>
      </c>
      <c r="E1156" s="1">
        <v>0</v>
      </c>
      <c r="F1156" s="1">
        <v>0</v>
      </c>
      <c r="G1156" s="2">
        <f t="shared" si="22"/>
        <v>145114.08502</v>
      </c>
      <c r="H1156" s="2">
        <f t="shared" si="23"/>
        <v>0.13000000000465661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v>
      </c>
      <c r="D1157" s="1">
        <f>BILANCA!E180</f>
        <v>778.49</v>
      </c>
      <c r="E1157" s="1">
        <v>0</v>
      </c>
      <c r="F1157" s="1">
        <v>0</v>
      </c>
      <c r="G1157" s="2">
        <f t="shared" si="22"/>
        <v>273.00252</v>
      </c>
      <c r="H1157" s="2">
        <f t="shared" si="23"/>
        <v>0.49000000000000909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v>
      </c>
      <c r="D1160" s="1">
        <f>BILANCA!E183</f>
        <v>778.49</v>
      </c>
      <c r="E1160" s="1">
        <v>0</v>
      </c>
      <c r="F1160" s="1">
        <v>0</v>
      </c>
      <c r="G1160" s="2">
        <f t="shared" si="22"/>
        <v>277.70946000000004</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27</v>
      </c>
      <c r="D1163" s="1">
        <f>BILANCA!E186</f>
        <v>27</v>
      </c>
      <c r="E1163" s="1">
        <v>0</v>
      </c>
      <c r="F1163" s="1">
        <v>0</v>
      </c>
      <c r="G1163" s="2">
        <f t="shared" si="22"/>
        <v>14.579999999999998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2490</v>
      </c>
      <c r="D1165" s="1">
        <f>BILANCA!E188</f>
        <v>24086.53</v>
      </c>
      <c r="E1165" s="1">
        <v>0</v>
      </c>
      <c r="F1165" s="1">
        <v>0</v>
      </c>
      <c r="G1165" s="2">
        <f t="shared" si="22"/>
        <v>9220.6769199999999</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182537.5</v>
      </c>
      <c r="E1166" s="1">
        <v>0</v>
      </c>
      <c r="F1166" s="1">
        <v>0</v>
      </c>
      <c r="G1166" s="2">
        <f t="shared" si="22"/>
        <v>66808.724999999991</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5337635</v>
      </c>
      <c r="D1214" s="1">
        <f>BILANCA!E237</f>
        <v>4707516.1399999997</v>
      </c>
      <c r="E1214" s="1">
        <v>0</v>
      </c>
      <c r="F1214" s="1">
        <v>0</v>
      </c>
      <c r="G1214" s="2">
        <f t="shared" si="22"/>
        <v>3407866.1416799999</v>
      </c>
      <c r="H1214" s="2">
        <f t="shared" si="23"/>
        <v>0.13999999966472387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5039348</v>
      </c>
      <c r="D1215" s="1">
        <f>BILANCA!E238</f>
        <v>4792359.8499999996</v>
      </c>
      <c r="E1215" s="1">
        <v>0</v>
      </c>
      <c r="F1215" s="1">
        <v>0</v>
      </c>
      <c r="G1215" s="2">
        <f t="shared" si="22"/>
        <v>3392783.7064</v>
      </c>
      <c r="H1215" s="2">
        <f t="shared" si="23"/>
        <v>0.15000000037252903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5075795</v>
      </c>
      <c r="D1216" s="1">
        <f>BILANCA!E239</f>
        <v>4828806.96</v>
      </c>
      <c r="E1216" s="1">
        <v>0</v>
      </c>
      <c r="F1216" s="1">
        <v>0</v>
      </c>
      <c r="G1216" s="2">
        <f t="shared" si="22"/>
        <v>3432884.2783599999</v>
      </c>
      <c r="H1216" s="2">
        <f t="shared" si="23"/>
        <v>4.0000000037252903E-2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4976731</v>
      </c>
      <c r="D1217" s="1">
        <f>BILANCA!E240</f>
        <v>4729742.74</v>
      </c>
      <c r="E1217" s="1">
        <v>0</v>
      </c>
      <c r="F1217" s="1">
        <v>0</v>
      </c>
      <c r="G1217" s="2">
        <f t="shared" si="22"/>
        <v>3378074.6563200001</v>
      </c>
      <c r="H1217" s="2">
        <f t="shared" si="23"/>
        <v>0.25999999977648258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99064</v>
      </c>
      <c r="D1218" s="1">
        <f>BILANCA!E241</f>
        <v>99064.22</v>
      </c>
      <c r="E1218" s="1">
        <v>0</v>
      </c>
      <c r="F1218" s="1">
        <v>0</v>
      </c>
      <c r="G1218" s="2">
        <f t="shared" si="22"/>
        <v>69840.223399999988</v>
      </c>
      <c r="H1218" s="2">
        <f t="shared" si="23"/>
        <v>0.22000000000116415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36447</v>
      </c>
      <c r="D1219" s="1">
        <f>BILANCA!E242</f>
        <v>36447.11</v>
      </c>
      <c r="E1219" s="1">
        <v>0</v>
      </c>
      <c r="F1219" s="1">
        <v>0</v>
      </c>
      <c r="G1219" s="2">
        <f t="shared" si="22"/>
        <v>25804.52792</v>
      </c>
      <c r="H1219" s="2">
        <f t="shared" si="23"/>
        <v>0.11000000000058208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36447</v>
      </c>
      <c r="D1221" s="1">
        <f>BILANCA!E244</f>
        <v>36447.11</v>
      </c>
      <c r="E1221" s="1">
        <v>0</v>
      </c>
      <c r="F1221" s="1">
        <v>0</v>
      </c>
      <c r="G1221" s="2">
        <f t="shared" si="22"/>
        <v>26023.210359999997</v>
      </c>
      <c r="H1221" s="2">
        <f t="shared" si="23"/>
        <v>0.11000000000058208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116264</v>
      </c>
      <c r="D1222" s="1">
        <f>BILANCA!E245</f>
        <v>-285777.57999999996</v>
      </c>
      <c r="E1222" s="1">
        <v>0</v>
      </c>
      <c r="F1222" s="1">
        <v>0</v>
      </c>
      <c r="G1222" s="2">
        <f t="shared" si="22"/>
        <v>-108814.58723999999</v>
      </c>
      <c r="H1222" s="2">
        <f t="shared" si="23"/>
        <v>0.42000000004190952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236353</v>
      </c>
      <c r="D1223" s="1">
        <f>BILANCA!E246</f>
        <v>204514.33</v>
      </c>
      <c r="E1223" s="1">
        <v>0</v>
      </c>
      <c r="F1223" s="1">
        <v>0</v>
      </c>
      <c r="G1223" s="2">
        <f t="shared" si="22"/>
        <v>154891.59839999999</v>
      </c>
      <c r="H1223" s="2">
        <f t="shared" si="23"/>
        <v>0.32999999998719431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236353</v>
      </c>
      <c r="D1224" s="1">
        <f>BILANCA!E247</f>
        <v>204514.33</v>
      </c>
      <c r="E1224" s="1">
        <v>0</v>
      </c>
      <c r="F1224" s="1">
        <v>0</v>
      </c>
      <c r="G1224" s="2">
        <f t="shared" si="22"/>
        <v>155536.98006</v>
      </c>
      <c r="H1224" s="2">
        <f t="shared" si="23"/>
        <v>0.32999999998719431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120089</v>
      </c>
      <c r="D1227" s="1">
        <f>BILANCA!E250</f>
        <v>490291.91</v>
      </c>
      <c r="E1227" s="1">
        <v>0</v>
      </c>
      <c r="F1227" s="1">
        <v>0</v>
      </c>
      <c r="G1227" s="2">
        <f t="shared" si="22"/>
        <v>268564.16807999997</v>
      </c>
      <c r="H1227" s="2">
        <f t="shared" si="23"/>
        <v>9.0000000025611371E-2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120089</v>
      </c>
      <c r="D1229" s="1">
        <f>BILANCA!E252</f>
        <v>490291.91</v>
      </c>
      <c r="E1229" s="1">
        <v>0</v>
      </c>
      <c r="F1229" s="1">
        <v>0</v>
      </c>
      <c r="G1229" s="2">
        <f t="shared" si="22"/>
        <v>270765.51371999999</v>
      </c>
      <c r="H1229" s="2">
        <f t="shared" si="23"/>
        <v>9.0000000025611371E-2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179567</v>
      </c>
      <c r="D1232" s="1">
        <f>BILANCA!E255</f>
        <v>196731.87</v>
      </c>
      <c r="E1232" s="1">
        <v>0</v>
      </c>
      <c r="F1232" s="1">
        <v>0</v>
      </c>
      <c r="G1232" s="2">
        <f t="shared" si="22"/>
        <v>142684.65425999998</v>
      </c>
      <c r="H1232" s="2">
        <f t="shared" si="23"/>
        <v>0.13000000000465661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2456</v>
      </c>
      <c r="D1233" s="1">
        <f>BILANCA!E256</f>
        <v>4202</v>
      </c>
      <c r="E1233" s="1">
        <v>0</v>
      </c>
      <c r="F1233" s="1">
        <v>0</v>
      </c>
      <c r="G1233" s="2">
        <f t="shared" si="22"/>
        <v>2715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288840</v>
      </c>
      <c r="D1236" s="1">
        <f>BILANCA!E259</f>
        <v>288840</v>
      </c>
      <c r="E1236" s="1">
        <v>0</v>
      </c>
      <c r="F1236" s="1">
        <v>0</v>
      </c>
      <c r="G1236" s="2">
        <f t="shared" si="22"/>
        <v>219229.56</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288840</v>
      </c>
      <c r="D1237" s="1">
        <f>BILANCA!E260</f>
        <v>288840</v>
      </c>
      <c r="E1237" s="1">
        <v>0</v>
      </c>
      <c r="F1237" s="1">
        <v>0</v>
      </c>
      <c r="G1237" s="2">
        <f t="shared" si="22"/>
        <v>220096.08000000002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197509</v>
      </c>
      <c r="D1240" s="1">
        <f>BILANCA!E264</f>
        <v>214673.87</v>
      </c>
      <c r="E1240" s="1">
        <v>0</v>
      </c>
      <c r="F1240" s="1">
        <v>0</v>
      </c>
      <c r="G1240" s="2">
        <f t="shared" si="22"/>
        <v>161102.18218</v>
      </c>
      <c r="H1240" s="2">
        <f t="shared" si="23"/>
        <v>0.13000000000465661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1455</v>
      </c>
      <c r="D1242" s="1">
        <f>BILANCA!E266</f>
        <v>3201</v>
      </c>
      <c r="E1242" s="1">
        <v>0</v>
      </c>
      <c r="F1242" s="1">
        <v>0</v>
      </c>
      <c r="G1242" s="2">
        <f t="shared" ref="G1242:G1479" si="24">B1242/1000*C1242+B1242/500*D1242</f>
        <v>2034.963</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56132</v>
      </c>
      <c r="D1244" s="1">
        <f>BILANCA!E268</f>
        <v>80159.81</v>
      </c>
      <c r="E1244" s="1">
        <v>0</v>
      </c>
      <c r="F1244" s="1">
        <v>0</v>
      </c>
      <c r="G1244" s="2">
        <f t="shared" si="24"/>
        <v>56493.872820000004</v>
      </c>
      <c r="H1244" s="2">
        <f t="shared" si="23"/>
        <v>0.19000000000232831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17850</v>
      </c>
      <c r="D1259" s="1">
        <f>BILANCA!E283</f>
        <v>17850</v>
      </c>
      <c r="E1259" s="1">
        <v>0</v>
      </c>
      <c r="F1259" s="1">
        <v>0</v>
      </c>
      <c r="G1259" s="2">
        <f t="shared" si="25"/>
        <v>14779.800000000001</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78768</v>
      </c>
      <c r="D1263" s="1">
        <f>BILANCA!E287</f>
        <v>129361.25</v>
      </c>
      <c r="E1263" s="1">
        <v>0</v>
      </c>
      <c r="F1263" s="1">
        <v>0</v>
      </c>
      <c r="G1263" s="2">
        <f t="shared" si="24"/>
        <v>94497.34</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759556</v>
      </c>
      <c r="D1264" s="1">
        <f>BILANCA!E288</f>
        <v>998902.26</v>
      </c>
      <c r="E1264" s="1">
        <v>0</v>
      </c>
      <c r="F1264" s="1">
        <v>0</v>
      </c>
      <c r="G1264" s="2">
        <f t="shared" si="24"/>
        <v>774818.30612000008</v>
      </c>
      <c r="H1264" s="2">
        <f t="shared" si="23"/>
        <v>0.26000000000931323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182537.5</v>
      </c>
      <c r="E1266" s="1">
        <v>0</v>
      </c>
      <c r="F1266" s="1">
        <v>0</v>
      </c>
      <c r="G1266" s="2">
        <f t="shared" si="24"/>
        <v>103316.22499999999</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10375</v>
      </c>
      <c r="D1274" s="1">
        <f>BILANCA!E298</f>
        <v>0</v>
      </c>
      <c r="E1274" s="1">
        <v>0</v>
      </c>
      <c r="F1274" s="1">
        <v>0</v>
      </c>
      <c r="G1274" s="2">
        <f t="shared" si="24"/>
        <v>3019.125</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7884</v>
      </c>
      <c r="D1278" s="1">
        <f>BILANCA!E302</f>
        <v>24086.53</v>
      </c>
      <c r="E1278" s="1">
        <v>0</v>
      </c>
      <c r="F1278" s="1">
        <v>0</v>
      </c>
      <c r="G1278" s="2">
        <f t="shared" si="24"/>
        <v>16536.832699999999</v>
      </c>
      <c r="H1278" s="2">
        <f t="shared" si="23"/>
        <v>0.47000000000116415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9826514</v>
      </c>
      <c r="D1408" s="1">
        <f>'RAS-funkcijski'!E114</f>
        <v>10960414.85</v>
      </c>
      <c r="E1408" s="1">
        <v>0</v>
      </c>
      <c r="F1408" s="1">
        <v>0</v>
      </c>
      <c r="G1408" s="2">
        <f t="shared" si="24"/>
        <v>3492207.807</v>
      </c>
      <c r="H1408" s="2">
        <f t="shared" si="27"/>
        <v>0.15000000037252903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9428926</v>
      </c>
      <c r="D1409" s="1">
        <f>'RAS-funkcijski'!E115</f>
        <v>10522818.699999999</v>
      </c>
      <c r="E1409" s="1">
        <v>0</v>
      </c>
      <c r="F1409" s="1">
        <v>0</v>
      </c>
      <c r="G1409" s="2">
        <f t="shared" si="24"/>
        <v>3382676.5373999998</v>
      </c>
      <c r="H1409" s="2">
        <f t="shared" si="27"/>
        <v>0.30000000074505806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9428926</v>
      </c>
      <c r="D1411" s="1">
        <f>'RAS-funkcijski'!E117</f>
        <v>10522818.699999999</v>
      </c>
      <c r="E1411" s="1">
        <v>0</v>
      </c>
      <c r="F1411" s="1">
        <v>0</v>
      </c>
      <c r="G1411" s="2">
        <f t="shared" si="24"/>
        <v>3443625.6641999995</v>
      </c>
      <c r="H1411" s="2">
        <f t="shared" si="27"/>
        <v>0.30000000074505806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397588</v>
      </c>
      <c r="D1420" s="1">
        <f>'RAS-funkcijski'!E126</f>
        <v>437596.15</v>
      </c>
      <c r="E1420" s="1">
        <v>0</v>
      </c>
      <c r="F1420" s="1">
        <v>0</v>
      </c>
      <c r="G1420" s="2">
        <f t="shared" si="24"/>
        <v>155279.1966</v>
      </c>
      <c r="H1420" s="2">
        <f t="shared" si="27"/>
        <v>0.15000000002328306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9826514</v>
      </c>
      <c r="D1435" s="13">
        <f>'RAS-funkcijski'!E141</f>
        <v>10960414.85</v>
      </c>
      <c r="E1435" s="13">
        <v>0</v>
      </c>
      <c r="F1435" s="13">
        <v>0</v>
      </c>
      <c r="G1435" s="14">
        <f t="shared" si="24"/>
        <v>4349386.0868999995</v>
      </c>
      <c r="H1435" s="14">
        <f t="shared" si="27"/>
        <v>0.15000000037252903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2590481.77</v>
      </c>
      <c r="D1436" s="6">
        <f>'P-VRIO'!E5</f>
        <v>0</v>
      </c>
      <c r="E1436" s="6">
        <v>0</v>
      </c>
      <c r="F1436" s="6">
        <v>0</v>
      </c>
      <c r="G1436" s="7">
        <f t="shared" si="24"/>
        <v>2590.4817699999999</v>
      </c>
      <c r="H1436" s="7">
        <f t="shared" si="27"/>
        <v>0.22999999998137355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390396.85</v>
      </c>
      <c r="D1437" s="1">
        <f>'P-VRIO'!E6</f>
        <v>0</v>
      </c>
      <c r="E1437" s="1">
        <v>0</v>
      </c>
      <c r="F1437" s="1">
        <v>0</v>
      </c>
      <c r="G1437" s="2">
        <f t="shared" si="24"/>
        <v>780.79369999999994</v>
      </c>
      <c r="H1437" s="2">
        <f t="shared" si="27"/>
        <v>0.15000000002328306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390396.85</v>
      </c>
      <c r="D1438" s="1">
        <f>'P-VRIO'!E7</f>
        <v>0</v>
      </c>
      <c r="E1438" s="1">
        <v>0</v>
      </c>
      <c r="F1438" s="1">
        <v>0</v>
      </c>
      <c r="G1438" s="2">
        <f t="shared" si="24"/>
        <v>1171.19055</v>
      </c>
      <c r="H1438" s="2">
        <f t="shared" si="27"/>
        <v>0.15000000002328306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390396.85</v>
      </c>
      <c r="D1440" s="1">
        <f>'P-VRIO'!E9</f>
        <v>0</v>
      </c>
      <c r="E1440" s="1">
        <v>0</v>
      </c>
      <c r="F1440" s="1">
        <v>0</v>
      </c>
      <c r="G1440" s="2">
        <f t="shared" si="24"/>
        <v>1951.98425</v>
      </c>
      <c r="H1440" s="2">
        <f t="shared" si="27"/>
        <v>0.15000000002328306</v>
      </c>
      <c r="I1440" s="10">
        <f t="shared" si="28"/>
        <v>292.7976375454482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2200084.92</v>
      </c>
      <c r="D1453" s="1">
        <f>'P-VRIO'!E22</f>
        <v>0</v>
      </c>
      <c r="E1453" s="1">
        <v>0</v>
      </c>
      <c r="F1453" s="1">
        <v>0</v>
      </c>
      <c r="G1453" s="2">
        <f t="shared" si="24"/>
        <v>39601.528559999999</v>
      </c>
      <c r="H1453" s="2">
        <f t="shared" si="27"/>
        <v>8.0000000074505806E-2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2200084.92</v>
      </c>
      <c r="D1454" s="1">
        <f>'P-VRIO'!E23</f>
        <v>0</v>
      </c>
      <c r="E1454" s="1">
        <v>0</v>
      </c>
      <c r="F1454" s="1">
        <v>0</v>
      </c>
      <c r="G1454" s="2">
        <f t="shared" si="24"/>
        <v>41801.61348</v>
      </c>
      <c r="H1454" s="2">
        <f t="shared" si="27"/>
        <v>8.0000000074505806E-2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2200084.92</v>
      </c>
      <c r="D1456" s="1">
        <f>'P-VRIO'!E25</f>
        <v>0</v>
      </c>
      <c r="E1456" s="1">
        <v>0</v>
      </c>
      <c r="F1456" s="1">
        <v>0</v>
      </c>
      <c r="G1456" s="2">
        <f t="shared" si="24"/>
        <v>46201.783320000002</v>
      </c>
      <c r="H1456" s="2">
        <f t="shared" si="27"/>
        <v>8.0000000074505806E-2</v>
      </c>
      <c r="I1456" s="10">
        <f t="shared" si="30"/>
        <v>3696.1426690423013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833343.98</v>
      </c>
      <c r="D1480" s="6"/>
      <c r="E1480" s="6">
        <v>0</v>
      </c>
      <c r="F1480" s="6">
        <v>0</v>
      </c>
      <c r="G1480" s="7">
        <f t="shared" ref="G1480:G1580" si="34">B1480/1000*C1480</f>
        <v>833.34397999999999</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11076927.189999999</v>
      </c>
      <c r="D1481" s="1">
        <v>0</v>
      </c>
      <c r="E1481" s="1">
        <v>0</v>
      </c>
      <c r="F1481" s="1">
        <v>0</v>
      </c>
      <c r="G1481" s="2">
        <f t="shared" si="34"/>
        <v>22153.854380000001</v>
      </c>
      <c r="H1481" s="2">
        <f t="shared" si="35"/>
        <v>0.18999999947845936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10707979.91</v>
      </c>
      <c r="D1483" s="1">
        <v>0</v>
      </c>
      <c r="E1483" s="1">
        <v>0</v>
      </c>
      <c r="F1483" s="1">
        <v>0</v>
      </c>
      <c r="G1483" s="2">
        <f t="shared" si="34"/>
        <v>42831.91964</v>
      </c>
      <c r="H1483" s="2">
        <f t="shared" si="35"/>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8885291.0899999999</v>
      </c>
      <c r="D1484" s="1">
        <v>0</v>
      </c>
      <c r="E1484" s="1">
        <v>0</v>
      </c>
      <c r="F1484" s="1">
        <v>0</v>
      </c>
      <c r="G1484" s="2">
        <f t="shared" si="34"/>
        <v>44426.455450000001</v>
      </c>
      <c r="H1484" s="2">
        <f t="shared" si="35"/>
        <v>8.9999999850988388E-2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1685157.64</v>
      </c>
      <c r="D1485" s="1">
        <v>0</v>
      </c>
      <c r="E1485" s="1">
        <v>0</v>
      </c>
      <c r="F1485" s="1">
        <v>0</v>
      </c>
      <c r="G1485" s="2">
        <f t="shared" si="34"/>
        <v>10110.94584</v>
      </c>
      <c r="H1485" s="2">
        <f t="shared" si="35"/>
        <v>0.36000000010244548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22791.94</v>
      </c>
      <c r="D1486" s="1">
        <v>0</v>
      </c>
      <c r="E1486" s="1">
        <v>0</v>
      </c>
      <c r="F1486" s="1">
        <v>0</v>
      </c>
      <c r="G1486" s="2">
        <f t="shared" si="34"/>
        <v>159.54357999999999</v>
      </c>
      <c r="H1486" s="2">
        <f t="shared" si="35"/>
        <v>6.0000000001309672E-2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77787.47</v>
      </c>
      <c r="D1489" s="1">
        <v>0</v>
      </c>
      <c r="E1489" s="1">
        <v>0</v>
      </c>
      <c r="F1489" s="1">
        <v>0</v>
      </c>
      <c r="G1489" s="2">
        <f t="shared" si="34"/>
        <v>777.87470000000008</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36951.769999999997</v>
      </c>
      <c r="D1491" s="1">
        <v>0</v>
      </c>
      <c r="E1491" s="1">
        <v>0</v>
      </c>
      <c r="F1491" s="1">
        <v>0</v>
      </c>
      <c r="G1491" s="2">
        <f t="shared" si="34"/>
        <v>443.42123999999995</v>
      </c>
      <c r="H1491" s="2">
        <f t="shared" si="35"/>
        <v>0.23000000000320142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368947.28</v>
      </c>
      <c r="D1492" s="1">
        <v>0</v>
      </c>
      <c r="E1492" s="1">
        <v>0</v>
      </c>
      <c r="F1492" s="1">
        <v>0</v>
      </c>
      <c r="G1492" s="2">
        <f t="shared" si="34"/>
        <v>4796.3146400000005</v>
      </c>
      <c r="H1492" s="2">
        <f t="shared" si="35"/>
        <v>0.28000000002793968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10599470.159999998</v>
      </c>
      <c r="D1499" s="1">
        <v>0</v>
      </c>
      <c r="E1499" s="1">
        <v>0</v>
      </c>
      <c r="F1499" s="1">
        <v>0</v>
      </c>
      <c r="G1499" s="2">
        <f t="shared" si="34"/>
        <v>211989.40319999997</v>
      </c>
      <c r="H1499" s="2">
        <f t="shared" si="35"/>
        <v>0.15999999828636646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10413060.379999999</v>
      </c>
      <c r="D1501" s="1">
        <v>0</v>
      </c>
      <c r="E1501" s="1">
        <v>0</v>
      </c>
      <c r="F1501" s="1">
        <v>0</v>
      </c>
      <c r="G1501" s="2">
        <f t="shared" si="34"/>
        <v>229087.32835999996</v>
      </c>
      <c r="H1501" s="2">
        <f t="shared" si="35"/>
        <v>0.37999999895691872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8806437.6799999997</v>
      </c>
      <c r="D1502" s="1">
        <v>0</v>
      </c>
      <c r="E1502" s="1">
        <v>0</v>
      </c>
      <c r="F1502" s="1">
        <v>0</v>
      </c>
      <c r="G1502" s="2">
        <f t="shared" si="34"/>
        <v>202548.06663999998</v>
      </c>
      <c r="H1502" s="2">
        <f t="shared" si="35"/>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1496434.54</v>
      </c>
      <c r="D1503" s="1">
        <v>0</v>
      </c>
      <c r="E1503" s="1">
        <v>0</v>
      </c>
      <c r="F1503" s="1">
        <v>0</v>
      </c>
      <c r="G1503" s="2">
        <f t="shared" si="34"/>
        <v>35914.428960000005</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22025.95</v>
      </c>
      <c r="D1504" s="1">
        <v>0</v>
      </c>
      <c r="E1504" s="1">
        <v>0</v>
      </c>
      <c r="F1504" s="1">
        <v>0</v>
      </c>
      <c r="G1504" s="2">
        <f t="shared" si="34"/>
        <v>550.64875000000006</v>
      </c>
      <c r="H1504" s="2">
        <f t="shared" si="35"/>
        <v>4.9999999999272404E-2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77787.47</v>
      </c>
      <c r="D1507" s="1">
        <v>0</v>
      </c>
      <c r="E1507" s="1">
        <v>0</v>
      </c>
      <c r="F1507" s="1">
        <v>0</v>
      </c>
      <c r="G1507" s="2">
        <f t="shared" si="34"/>
        <v>2178.04916</v>
      </c>
      <c r="H1507" s="2">
        <f t="shared" si="35"/>
        <v>0.47000000000116415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10374.74</v>
      </c>
      <c r="D1509" s="1">
        <v>0</v>
      </c>
      <c r="E1509" s="1">
        <v>0</v>
      </c>
      <c r="F1509" s="1">
        <v>0</v>
      </c>
      <c r="G1509" s="2">
        <f t="shared" si="34"/>
        <v>311.24219999999997</v>
      </c>
      <c r="H1509" s="2">
        <f t="shared" si="35"/>
        <v>0.26000000000021828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186409.78</v>
      </c>
      <c r="D1510" s="1">
        <v>0</v>
      </c>
      <c r="E1510" s="1">
        <v>0</v>
      </c>
      <c r="F1510" s="1">
        <v>0</v>
      </c>
      <c r="G1510" s="2">
        <f t="shared" si="34"/>
        <v>5778.7031799999995</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1310801.0100000016</v>
      </c>
      <c r="D1517" s="1">
        <v>0</v>
      </c>
      <c r="E1517" s="1">
        <v>0</v>
      </c>
      <c r="F1517" s="1">
        <v>0</v>
      </c>
      <c r="G1517" s="2">
        <f t="shared" si="34"/>
        <v>49810.438380000058</v>
      </c>
      <c r="H1517" s="2">
        <f t="shared" si="35"/>
        <v>1.0000001639127731E-2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311898.75</v>
      </c>
      <c r="D1518" s="1">
        <v>0</v>
      </c>
      <c r="E1518" s="1">
        <v>0</v>
      </c>
      <c r="F1518" s="1">
        <v>0</v>
      </c>
      <c r="G1518" s="2">
        <f t="shared" si="34"/>
        <v>12164.05125</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129361.25</v>
      </c>
      <c r="D1524" s="1">
        <v>0</v>
      </c>
      <c r="E1524" s="1">
        <v>0</v>
      </c>
      <c r="F1524" s="1">
        <v>0</v>
      </c>
      <c r="G1524" s="2">
        <f t="shared" si="34"/>
        <v>5821.2562499999995</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129361.25</v>
      </c>
      <c r="D1530" s="1">
        <v>0</v>
      </c>
      <c r="E1530" s="1">
        <v>0</v>
      </c>
      <c r="F1530" s="1">
        <v>0</v>
      </c>
      <c r="G1530" s="2">
        <f t="shared" si="34"/>
        <v>6597.4237499999999</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10175</v>
      </c>
      <c r="D1531" s="1">
        <v>0</v>
      </c>
      <c r="E1531" s="1">
        <v>0</v>
      </c>
      <c r="F1531" s="1">
        <v>0</v>
      </c>
      <c r="G1531" s="2">
        <f t="shared" si="34"/>
        <v>529.1</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66686.25</v>
      </c>
      <c r="D1532" s="1">
        <v>0</v>
      </c>
      <c r="E1532" s="1">
        <v>0</v>
      </c>
      <c r="F1532" s="1">
        <v>0</v>
      </c>
      <c r="G1532" s="2">
        <f t="shared" si="34"/>
        <v>3534.3712499999997</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52500</v>
      </c>
      <c r="D1534" s="1">
        <v>0</v>
      </c>
      <c r="E1534" s="1">
        <v>0</v>
      </c>
      <c r="F1534" s="1">
        <v>0</v>
      </c>
      <c r="G1534" s="2">
        <f t="shared" si="34"/>
        <v>2887.5</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182537.5</v>
      </c>
      <c r="D1565" s="1">
        <v>0</v>
      </c>
      <c r="E1565" s="1">
        <v>0</v>
      </c>
      <c r="F1565" s="1">
        <v>0</v>
      </c>
      <c r="G1565" s="2">
        <f t="shared" si="34"/>
        <v>15698.224999999999</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86737.5</v>
      </c>
      <c r="D1566" s="1">
        <v>0</v>
      </c>
      <c r="E1566" s="1">
        <v>0</v>
      </c>
      <c r="F1566" s="1">
        <v>0</v>
      </c>
      <c r="G1566" s="2">
        <f t="shared" si="34"/>
        <v>7546.1624999999995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8550</v>
      </c>
      <c r="D1567" s="1">
        <v>0</v>
      </c>
      <c r="E1567" s="1">
        <v>0</v>
      </c>
      <c r="F1567" s="1">
        <v>0</v>
      </c>
      <c r="G1567" s="2">
        <f t="shared" si="34"/>
        <v>752.4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87250</v>
      </c>
      <c r="D1569" s="1">
        <v>0</v>
      </c>
      <c r="E1569" s="1">
        <v>0</v>
      </c>
      <c r="F1569" s="1">
        <v>0</v>
      </c>
      <c r="G1569" s="2">
        <f t="shared" si="34"/>
        <v>7852.5</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998902.26</v>
      </c>
      <c r="D1576" s="1">
        <v>0</v>
      </c>
      <c r="E1576" s="1">
        <v>0</v>
      </c>
      <c r="F1576" s="1">
        <v>0</v>
      </c>
      <c r="G1576" s="2">
        <f t="shared" si="34"/>
        <v>96893.519220000002</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998902.26</v>
      </c>
      <c r="D1578" s="1">
        <v>0</v>
      </c>
      <c r="E1578" s="1">
        <v>0</v>
      </c>
      <c r="F1578" s="1">
        <v>0</v>
      </c>
      <c r="G1578" s="2">
        <f t="shared" si="34"/>
        <v>98891.323740000007</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15106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9865911</v>
      </c>
      <c r="I16" s="172">
        <f>'PR-RAS'!E6</f>
        <v>10557761.640000001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9816882</v>
      </c>
      <c r="I17" s="172">
        <f>'PR-RAS'!E151</f>
        <v>10592100.790000001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116264</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285777.58000000089</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5038409</v>
      </c>
      <c r="I20" s="175">
        <f>BILANCA!E7</f>
        <v>4786441.08</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1137550</v>
      </c>
      <c r="I21" s="177">
        <f>BILANCA!E68</f>
        <v>1231876.07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838324</v>
      </c>
      <c r="I22" s="177">
        <f>BILANCA!E176</f>
        <v>1310801.01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5337635</v>
      </c>
      <c r="I23" s="179">
        <f>BILANCA!E237</f>
        <v>4707516.1399999997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9826514</v>
      </c>
      <c r="I27" s="177">
        <f>'RAS-funkcijski'!E114</f>
        <v>10960414.85</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9826514</v>
      </c>
      <c r="I28" s="181">
        <f>'RAS-funkcijski'!E141</f>
        <v>10960414.85</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2590481.77</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2200084.92</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833343.98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1310801.0100000016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311898.75</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998902.26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29" zoomScaleNormal="100" workbookViewId="0">
      <selection activeCell="E676" sqref="E67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9865911</v>
      </c>
      <c r="E6" s="53">
        <f>E7+E44+E50+E82+E106+E124+E133+E139</f>
        <v>10557761.640000001</v>
      </c>
      <c r="F6" s="54">
        <f t="shared" ref="F6:F131" si="0">IF(D6&lt;&gt;0,IF(E6/D6&gt;=100,"&gt;&gt;100",E6/D6*100),"-")</f>
        <v>107.01253680476137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7774997</v>
      </c>
      <c r="E50" s="53">
        <f>E51+E54+E59+E62+E65+E68+E71+E74+E77</f>
        <v>7984894.6400000006</v>
      </c>
      <c r="F50" s="54">
        <f t="shared" si="0"/>
        <v>102.69964914455916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7540811</v>
      </c>
      <c r="E68" s="53">
        <f t="shared" si="15"/>
        <v>7788356.7800000003</v>
      </c>
      <c r="F68" s="54">
        <f t="shared" si="0"/>
        <v>103.28274743923433</v>
      </c>
    </row>
    <row r="69" spans="1:6" ht="12.75" customHeight="1" x14ac:dyDescent="0.2">
      <c r="A69" s="55" t="s">
        <v>181</v>
      </c>
      <c r="B69" s="87" t="s">
        <v>182</v>
      </c>
      <c r="C69" s="52" t="s">
        <v>181</v>
      </c>
      <c r="D69" s="244">
        <v>7540811</v>
      </c>
      <c r="E69" s="244">
        <v>7539042.0800000001</v>
      </c>
      <c r="F69" s="54">
        <f t="shared" si="0"/>
        <v>99.976542045676524</v>
      </c>
    </row>
    <row r="70" spans="1:6" ht="24" x14ac:dyDescent="0.2">
      <c r="A70" s="55" t="s">
        <v>183</v>
      </c>
      <c r="B70" s="87" t="s">
        <v>184</v>
      </c>
      <c r="C70" s="52" t="s">
        <v>183</v>
      </c>
      <c r="D70" s="244"/>
      <c r="E70" s="244">
        <v>249314.7</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234186</v>
      </c>
      <c r="E77" s="53">
        <f t="shared" si="18"/>
        <v>196537.86</v>
      </c>
      <c r="F77" s="54">
        <f t="shared" si="0"/>
        <v>83.92382977633163</v>
      </c>
    </row>
    <row r="78" spans="1:6" ht="12.75" customHeight="1" x14ac:dyDescent="0.2">
      <c r="A78" s="55">
        <v>6391</v>
      </c>
      <c r="B78" s="87" t="s">
        <v>199</v>
      </c>
      <c r="C78" s="52" t="s">
        <v>200</v>
      </c>
      <c r="D78" s="244"/>
      <c r="E78" s="244">
        <v>1053</v>
      </c>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234186</v>
      </c>
      <c r="E80" s="244">
        <v>195484.86</v>
      </c>
      <c r="F80" s="54">
        <f t="shared" si="0"/>
        <v>83.474187184545613</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17</v>
      </c>
      <c r="E82" s="53">
        <f t="shared" si="19"/>
        <v>1.25</v>
      </c>
      <c r="F82" s="54">
        <f t="shared" si="0"/>
        <v>7.3529411764705888</v>
      </c>
    </row>
    <row r="83" spans="1:6" ht="12.75" customHeight="1" x14ac:dyDescent="0.2">
      <c r="A83" s="55">
        <v>641</v>
      </c>
      <c r="B83" s="87" t="s">
        <v>209</v>
      </c>
      <c r="C83" s="52" t="s">
        <v>210</v>
      </c>
      <c r="D83" s="53">
        <f t="shared" ref="D83:E83" si="20">SUM(D84:D90)</f>
        <v>17</v>
      </c>
      <c r="E83" s="53">
        <f t="shared" si="20"/>
        <v>1.25</v>
      </c>
      <c r="F83" s="54">
        <f t="shared" si="0"/>
        <v>7.3529411764705888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17</v>
      </c>
      <c r="E85" s="244">
        <v>1.25</v>
      </c>
      <c r="F85" s="54">
        <f t="shared" si="0"/>
        <v>7.3529411764705888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574822</v>
      </c>
      <c r="E106" s="53">
        <f t="shared" si="23"/>
        <v>617797.05000000005</v>
      </c>
      <c r="F106" s="54">
        <f t="shared" si="0"/>
        <v>107.47623612179076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574822</v>
      </c>
      <c r="E112" s="53">
        <f t="shared" si="25"/>
        <v>617797.05000000005</v>
      </c>
      <c r="F112" s="54">
        <f t="shared" si="0"/>
        <v>107.47623612179076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574822</v>
      </c>
      <c r="E117" s="244">
        <v>617797.05000000005</v>
      </c>
      <c r="F117" s="54">
        <f t="shared" si="0"/>
        <v>107.47623612179076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64836</v>
      </c>
      <c r="E124" s="53">
        <f t="shared" si="27"/>
        <v>21882.1</v>
      </c>
      <c r="F124" s="54">
        <f t="shared" si="0"/>
        <v>33.74992288234931</v>
      </c>
    </row>
    <row r="125" spans="1:6" ht="12.75" customHeight="1" x14ac:dyDescent="0.2">
      <c r="A125" s="55">
        <v>661</v>
      </c>
      <c r="B125" s="88" t="s">
        <v>293</v>
      </c>
      <c r="C125" s="52" t="s">
        <v>294</v>
      </c>
      <c r="D125" s="53">
        <f t="shared" ref="D125:E125" si="28">SUM(D126:D127)</f>
        <v>22330</v>
      </c>
      <c r="E125" s="53">
        <f t="shared" si="28"/>
        <v>21882.1</v>
      </c>
      <c r="F125" s="54">
        <f t="shared" si="0"/>
        <v>97.994178235557541</v>
      </c>
    </row>
    <row r="126" spans="1:6" ht="12.75" customHeight="1" x14ac:dyDescent="0.2">
      <c r="A126" s="55">
        <v>6614</v>
      </c>
      <c r="B126" s="88" t="s">
        <v>295</v>
      </c>
      <c r="C126" s="52" t="s">
        <v>296</v>
      </c>
      <c r="D126" s="244"/>
      <c r="E126" s="244">
        <v>7902.1</v>
      </c>
      <c r="F126" s="54" t="str">
        <f t="shared" si="0"/>
        <v>-</v>
      </c>
    </row>
    <row r="127" spans="1:6" ht="12.75" customHeight="1" x14ac:dyDescent="0.2">
      <c r="A127" s="55">
        <v>6615</v>
      </c>
      <c r="B127" s="88" t="s">
        <v>297</v>
      </c>
      <c r="C127" s="52" t="s">
        <v>298</v>
      </c>
      <c r="D127" s="244">
        <v>22330</v>
      </c>
      <c r="E127" s="244">
        <v>13980</v>
      </c>
      <c r="F127" s="54">
        <f t="shared" si="0"/>
        <v>62.606359158083293</v>
      </c>
    </row>
    <row r="128" spans="1:6" ht="24" x14ac:dyDescent="0.2">
      <c r="A128" s="55">
        <v>663</v>
      </c>
      <c r="B128" s="233" t="s">
        <v>299</v>
      </c>
      <c r="C128" s="52" t="s">
        <v>300</v>
      </c>
      <c r="D128" s="53">
        <f t="shared" ref="D128:E128" si="29">SUM(D129:D132)</f>
        <v>42506</v>
      </c>
      <c r="E128" s="53">
        <f t="shared" si="29"/>
        <v>0</v>
      </c>
      <c r="F128" s="54">
        <f t="shared" si="0"/>
        <v>0</v>
      </c>
    </row>
    <row r="129" spans="1:6" ht="12.75" customHeight="1" x14ac:dyDescent="0.2">
      <c r="A129" s="55">
        <v>6631</v>
      </c>
      <c r="B129" s="88" t="s">
        <v>301</v>
      </c>
      <c r="C129" s="52" t="s">
        <v>302</v>
      </c>
      <c r="D129" s="244">
        <v>42506</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1451239</v>
      </c>
      <c r="E133" s="53">
        <f t="shared" si="30"/>
        <v>1933186.5999999999</v>
      </c>
      <c r="F133" s="54">
        <f t="shared" ref="F133:F223" si="31">IF(D133&lt;&gt;0,IF(E133/D133&gt;=100,"&gt;&gt;100",E133/D133*100),"-")</f>
        <v>133.20938866720093</v>
      </c>
    </row>
    <row r="134" spans="1:6" ht="24" x14ac:dyDescent="0.2">
      <c r="A134" s="55">
        <v>671</v>
      </c>
      <c r="B134" s="234" t="s">
        <v>311</v>
      </c>
      <c r="C134" s="52" t="s">
        <v>312</v>
      </c>
      <c r="D134" s="53">
        <f t="shared" ref="D134:E134" si="32">SUM(D135:D137)</f>
        <v>1451239</v>
      </c>
      <c r="E134" s="53">
        <f t="shared" si="32"/>
        <v>1933186.5999999999</v>
      </c>
      <c r="F134" s="54">
        <f t="shared" si="31"/>
        <v>133.20938866720093</v>
      </c>
    </row>
    <row r="135" spans="1:6" ht="12.75" customHeight="1" x14ac:dyDescent="0.2">
      <c r="A135" s="55">
        <v>6711</v>
      </c>
      <c r="B135" s="87" t="s">
        <v>313</v>
      </c>
      <c r="C135" s="52" t="s">
        <v>314</v>
      </c>
      <c r="D135" s="244">
        <v>1397064</v>
      </c>
      <c r="E135" s="244">
        <v>1928325.13</v>
      </c>
      <c r="F135" s="54">
        <f t="shared" si="31"/>
        <v>138.02697156322114</v>
      </c>
    </row>
    <row r="136" spans="1:6" ht="24" x14ac:dyDescent="0.2">
      <c r="A136" s="55">
        <v>6712</v>
      </c>
      <c r="B136" s="234" t="s">
        <v>315</v>
      </c>
      <c r="C136" s="52" t="s">
        <v>316</v>
      </c>
      <c r="D136" s="244">
        <v>54175</v>
      </c>
      <c r="E136" s="244">
        <v>4861.47</v>
      </c>
      <c r="F136" s="54">
        <f t="shared" si="31"/>
        <v>8.97364097831103</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9816882</v>
      </c>
      <c r="E151" s="53">
        <f t="shared" si="35"/>
        <v>10592100.790000001</v>
      </c>
      <c r="F151" s="54">
        <f t="shared" si="31"/>
        <v>107.89679238275454</v>
      </c>
    </row>
    <row r="152" spans="1:6" ht="12.75" customHeight="1" x14ac:dyDescent="0.2">
      <c r="A152" s="55">
        <v>31</v>
      </c>
      <c r="B152" s="87" t="s">
        <v>346</v>
      </c>
      <c r="C152" s="52" t="s">
        <v>35</v>
      </c>
      <c r="D152" s="53">
        <f t="shared" ref="D152:E152" si="36">D153+D158+D159</f>
        <v>8516388</v>
      </c>
      <c r="E152" s="53">
        <f t="shared" si="36"/>
        <v>8736249.4100000001</v>
      </c>
      <c r="F152" s="54">
        <f t="shared" si="31"/>
        <v>102.58162744581389</v>
      </c>
    </row>
    <row r="153" spans="1:6" ht="12.75" customHeight="1" x14ac:dyDescent="0.2">
      <c r="A153" s="55">
        <v>311</v>
      </c>
      <c r="B153" s="87" t="s">
        <v>347</v>
      </c>
      <c r="C153" s="52" t="s">
        <v>348</v>
      </c>
      <c r="D153" s="53">
        <f t="shared" ref="D153:E153" si="37">SUM(D154:D157)</f>
        <v>6987581</v>
      </c>
      <c r="E153" s="53">
        <f t="shared" si="37"/>
        <v>7254675.0100000007</v>
      </c>
      <c r="F153" s="54">
        <f t="shared" si="31"/>
        <v>103.82241021606764</v>
      </c>
    </row>
    <row r="154" spans="1:6" ht="12.75" customHeight="1" x14ac:dyDescent="0.2">
      <c r="A154" s="55">
        <v>3111</v>
      </c>
      <c r="B154" s="87" t="s">
        <v>349</v>
      </c>
      <c r="C154" s="52" t="s">
        <v>350</v>
      </c>
      <c r="D154" s="244">
        <v>6901932</v>
      </c>
      <c r="E154" s="244">
        <v>7126220.0800000001</v>
      </c>
      <c r="F154" s="54">
        <f t="shared" si="31"/>
        <v>103.24964198430237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79943</v>
      </c>
      <c r="E156" s="244">
        <v>123322.99</v>
      </c>
      <c r="F156" s="54">
        <f t="shared" si="31"/>
        <v>154.26365035087503</v>
      </c>
    </row>
    <row r="157" spans="1:6" ht="12.75" customHeight="1" x14ac:dyDescent="0.2">
      <c r="A157" s="55">
        <v>3114</v>
      </c>
      <c r="B157" s="87" t="s">
        <v>355</v>
      </c>
      <c r="C157" s="52" t="s">
        <v>356</v>
      </c>
      <c r="D157" s="244">
        <v>5706</v>
      </c>
      <c r="E157" s="244">
        <v>5131.9399999999996</v>
      </c>
      <c r="F157" s="54">
        <f t="shared" si="31"/>
        <v>89.939362075008759</v>
      </c>
    </row>
    <row r="158" spans="1:6" ht="12.75" customHeight="1" x14ac:dyDescent="0.2">
      <c r="A158" s="55">
        <v>312</v>
      </c>
      <c r="B158" s="87" t="s">
        <v>357</v>
      </c>
      <c r="C158" s="52" t="s">
        <v>358</v>
      </c>
      <c r="D158" s="244">
        <v>375535</v>
      </c>
      <c r="E158" s="244">
        <v>292711.34000000003</v>
      </c>
      <c r="F158" s="54">
        <f t="shared" si="31"/>
        <v>77.945155578042005</v>
      </c>
    </row>
    <row r="159" spans="1:6" ht="12.75" customHeight="1" x14ac:dyDescent="0.2">
      <c r="A159" s="55">
        <v>313</v>
      </c>
      <c r="B159" s="87" t="s">
        <v>359</v>
      </c>
      <c r="C159" s="52" t="s">
        <v>360</v>
      </c>
      <c r="D159" s="53">
        <f t="shared" ref="D159:E159" si="38">SUM(D160:D162)</f>
        <v>1153272</v>
      </c>
      <c r="E159" s="53">
        <f t="shared" si="38"/>
        <v>1188863.06</v>
      </c>
      <c r="F159" s="54">
        <f t="shared" si="31"/>
        <v>103.08609417379422</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1153272</v>
      </c>
      <c r="E161" s="244">
        <v>1188863.06</v>
      </c>
      <c r="F161" s="54">
        <f t="shared" si="31"/>
        <v>103.08609417379422</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1037650</v>
      </c>
      <c r="E163" s="53">
        <f t="shared" si="39"/>
        <v>1754606.84</v>
      </c>
      <c r="F163" s="54">
        <f t="shared" si="31"/>
        <v>169.09428419987472</v>
      </c>
    </row>
    <row r="164" spans="1:6" ht="12.75" customHeight="1" x14ac:dyDescent="0.2">
      <c r="A164" s="55">
        <v>321</v>
      </c>
      <c r="B164" s="87" t="s">
        <v>368</v>
      </c>
      <c r="C164" s="52" t="s">
        <v>369</v>
      </c>
      <c r="D164" s="53">
        <f t="shared" ref="D164:E164" si="40">SUM(D165:D168)</f>
        <v>236967</v>
      </c>
      <c r="E164" s="53">
        <f t="shared" si="40"/>
        <v>331700.23</v>
      </c>
      <c r="F164" s="54">
        <f t="shared" si="31"/>
        <v>139.97739347672882</v>
      </c>
    </row>
    <row r="165" spans="1:6" ht="12.75" customHeight="1" x14ac:dyDescent="0.2">
      <c r="A165" s="55">
        <v>3211</v>
      </c>
      <c r="B165" s="87" t="s">
        <v>370</v>
      </c>
      <c r="C165" s="52" t="s">
        <v>371</v>
      </c>
      <c r="D165" s="244">
        <v>11010</v>
      </c>
      <c r="E165" s="244">
        <v>40108.25</v>
      </c>
      <c r="F165" s="54">
        <f t="shared" si="31"/>
        <v>364.2892824704814</v>
      </c>
    </row>
    <row r="166" spans="1:6" ht="12.75" customHeight="1" x14ac:dyDescent="0.2">
      <c r="A166" s="55">
        <v>3212</v>
      </c>
      <c r="B166" s="87" t="s">
        <v>372</v>
      </c>
      <c r="C166" s="52" t="s">
        <v>373</v>
      </c>
      <c r="D166" s="244">
        <v>221949</v>
      </c>
      <c r="E166" s="244">
        <v>290341.98</v>
      </c>
      <c r="F166" s="54">
        <f t="shared" si="31"/>
        <v>130.81472770771663</v>
      </c>
    </row>
    <row r="167" spans="1:6" ht="12.75" customHeight="1" x14ac:dyDescent="0.2">
      <c r="A167" s="55">
        <v>3213</v>
      </c>
      <c r="B167" s="87" t="s">
        <v>374</v>
      </c>
      <c r="C167" s="52" t="s">
        <v>375</v>
      </c>
      <c r="D167" s="244">
        <v>4008</v>
      </c>
      <c r="E167" s="244">
        <v>1250</v>
      </c>
      <c r="F167" s="54">
        <f t="shared" si="31"/>
        <v>31.187624750499005</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520787</v>
      </c>
      <c r="E169" s="53">
        <f t="shared" si="41"/>
        <v>705827.46</v>
      </c>
      <c r="F169" s="54">
        <f t="shared" si="31"/>
        <v>135.53092915145731</v>
      </c>
    </row>
    <row r="170" spans="1:6" ht="12.75" customHeight="1" x14ac:dyDescent="0.2">
      <c r="A170" s="55">
        <v>3221</v>
      </c>
      <c r="B170" s="87" t="s">
        <v>380</v>
      </c>
      <c r="C170" s="52" t="s">
        <v>381</v>
      </c>
      <c r="D170" s="244">
        <v>102648</v>
      </c>
      <c r="E170" s="244">
        <v>125824.41</v>
      </c>
      <c r="F170" s="54">
        <f t="shared" si="31"/>
        <v>122.57853051204116</v>
      </c>
    </row>
    <row r="171" spans="1:6" ht="12.75" customHeight="1" x14ac:dyDescent="0.2">
      <c r="A171" s="55">
        <v>3222</v>
      </c>
      <c r="B171" s="87" t="s">
        <v>382</v>
      </c>
      <c r="C171" s="52" t="s">
        <v>383</v>
      </c>
      <c r="D171" s="244">
        <v>397588</v>
      </c>
      <c r="E171" s="244">
        <v>437596.15</v>
      </c>
      <c r="F171" s="54">
        <f t="shared" si="31"/>
        <v>110.06271567552342</v>
      </c>
    </row>
    <row r="172" spans="1:6" ht="12.75" customHeight="1" x14ac:dyDescent="0.2">
      <c r="A172" s="55">
        <v>3223</v>
      </c>
      <c r="B172" s="87" t="s">
        <v>384</v>
      </c>
      <c r="C172" s="52" t="s">
        <v>385</v>
      </c>
      <c r="D172" s="244">
        <v>18570</v>
      </c>
      <c r="E172" s="244">
        <v>126406.96</v>
      </c>
      <c r="F172" s="54">
        <f t="shared" si="31"/>
        <v>680.70522347872918</v>
      </c>
    </row>
    <row r="173" spans="1:6" ht="12.75" customHeight="1" x14ac:dyDescent="0.2">
      <c r="A173" s="55">
        <v>3224</v>
      </c>
      <c r="B173" s="87" t="s">
        <v>386</v>
      </c>
      <c r="C173" s="52" t="s">
        <v>387</v>
      </c>
      <c r="D173" s="244">
        <v>1981</v>
      </c>
      <c r="E173" s="244">
        <v>12115.6</v>
      </c>
      <c r="F173" s="54">
        <f t="shared" si="31"/>
        <v>611.59010600706711</v>
      </c>
    </row>
    <row r="174" spans="1:6" ht="12.75" customHeight="1" x14ac:dyDescent="0.2">
      <c r="A174" s="55">
        <v>3225</v>
      </c>
      <c r="B174" s="87" t="s">
        <v>388</v>
      </c>
      <c r="C174" s="52" t="s">
        <v>389</v>
      </c>
      <c r="D174" s="244"/>
      <c r="E174" s="244">
        <v>3884.34</v>
      </c>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266114</v>
      </c>
      <c r="E177" s="53">
        <f t="shared" si="42"/>
        <v>492646.97000000009</v>
      </c>
      <c r="F177" s="54">
        <f t="shared" si="31"/>
        <v>185.12628798184241</v>
      </c>
    </row>
    <row r="178" spans="1:6" ht="12.75" customHeight="1" x14ac:dyDescent="0.2">
      <c r="A178" s="55">
        <v>3231</v>
      </c>
      <c r="B178" s="87" t="s">
        <v>396</v>
      </c>
      <c r="C178" s="52" t="s">
        <v>397</v>
      </c>
      <c r="D178" s="244">
        <v>6528</v>
      </c>
      <c r="E178" s="244">
        <v>57444.2</v>
      </c>
      <c r="F178" s="54">
        <f t="shared" si="31"/>
        <v>879.96629901960773</v>
      </c>
    </row>
    <row r="179" spans="1:6" ht="12.75" customHeight="1" x14ac:dyDescent="0.2">
      <c r="A179" s="55">
        <v>3232</v>
      </c>
      <c r="B179" s="87" t="s">
        <v>398</v>
      </c>
      <c r="C179" s="52" t="s">
        <v>399</v>
      </c>
      <c r="D179" s="244">
        <v>53125</v>
      </c>
      <c r="E179" s="244">
        <v>213813.75</v>
      </c>
      <c r="F179" s="54">
        <f t="shared" si="31"/>
        <v>402.47294117647056</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90359</v>
      </c>
      <c r="E181" s="244">
        <v>70462.710000000006</v>
      </c>
      <c r="F181" s="54">
        <f t="shared" si="31"/>
        <v>77.980843081486086</v>
      </c>
    </row>
    <row r="182" spans="1:6" ht="12.75" customHeight="1" x14ac:dyDescent="0.2">
      <c r="A182" s="55">
        <v>3235</v>
      </c>
      <c r="B182" s="87" t="s">
        <v>404</v>
      </c>
      <c r="C182" s="52" t="s">
        <v>405</v>
      </c>
      <c r="D182" s="244">
        <v>6546</v>
      </c>
      <c r="E182" s="244">
        <v>8853.9500000000007</v>
      </c>
      <c r="F182" s="54">
        <f t="shared" si="31"/>
        <v>135.25740910479684</v>
      </c>
    </row>
    <row r="183" spans="1:6" ht="12.75" customHeight="1" x14ac:dyDescent="0.2">
      <c r="A183" s="55">
        <v>3236</v>
      </c>
      <c r="B183" s="87" t="s">
        <v>406</v>
      </c>
      <c r="C183" s="52" t="s">
        <v>407</v>
      </c>
      <c r="D183" s="244">
        <v>990</v>
      </c>
      <c r="E183" s="244">
        <v>13975</v>
      </c>
      <c r="F183" s="54">
        <f t="shared" si="31"/>
        <v>1411.6161616161617</v>
      </c>
    </row>
    <row r="184" spans="1:6" ht="12.75" customHeight="1" x14ac:dyDescent="0.2">
      <c r="A184" s="55">
        <v>3237</v>
      </c>
      <c r="B184" s="87" t="s">
        <v>408</v>
      </c>
      <c r="C184" s="52" t="s">
        <v>409</v>
      </c>
      <c r="D184" s="244">
        <v>43209</v>
      </c>
      <c r="E184" s="244">
        <v>59382.83</v>
      </c>
      <c r="F184" s="54">
        <f t="shared" si="31"/>
        <v>137.43162304149598</v>
      </c>
    </row>
    <row r="185" spans="1:6" ht="12.75" customHeight="1" x14ac:dyDescent="0.2">
      <c r="A185" s="55">
        <v>3238</v>
      </c>
      <c r="B185" s="87" t="s">
        <v>410</v>
      </c>
      <c r="C185" s="52" t="s">
        <v>411</v>
      </c>
      <c r="D185" s="244">
        <v>11741</v>
      </c>
      <c r="E185" s="244">
        <v>27748.880000000001</v>
      </c>
      <c r="F185" s="54">
        <f t="shared" si="31"/>
        <v>236.34170854271358</v>
      </c>
    </row>
    <row r="186" spans="1:6" ht="12.75" customHeight="1" x14ac:dyDescent="0.2">
      <c r="A186" s="55">
        <v>3239</v>
      </c>
      <c r="B186" s="87" t="s">
        <v>412</v>
      </c>
      <c r="C186" s="52" t="s">
        <v>413</v>
      </c>
      <c r="D186" s="244">
        <v>53616</v>
      </c>
      <c r="E186" s="244">
        <v>40965.65</v>
      </c>
      <c r="F186" s="54">
        <f t="shared" si="31"/>
        <v>76.405643837660392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13782</v>
      </c>
      <c r="E188" s="53">
        <f t="shared" si="43"/>
        <v>224432.18</v>
      </c>
      <c r="F188" s="54">
        <f t="shared" si="31"/>
        <v>1628.4442025830792</v>
      </c>
    </row>
    <row r="189" spans="1:6" ht="12.75" customHeight="1" x14ac:dyDescent="0.2">
      <c r="A189" s="55">
        <v>3291</v>
      </c>
      <c r="B189" s="234" t="s">
        <v>418</v>
      </c>
      <c r="C189" s="52" t="s">
        <v>419</v>
      </c>
      <c r="D189" s="244"/>
      <c r="E189" s="244">
        <v>84471.05</v>
      </c>
      <c r="F189" s="54" t="str">
        <f t="shared" si="31"/>
        <v>-</v>
      </c>
    </row>
    <row r="190" spans="1:6" ht="12.75" customHeight="1" x14ac:dyDescent="0.2">
      <c r="A190" s="55">
        <v>3292</v>
      </c>
      <c r="B190" s="87" t="s">
        <v>420</v>
      </c>
      <c r="C190" s="52" t="s">
        <v>421</v>
      </c>
      <c r="D190" s="244">
        <v>2420</v>
      </c>
      <c r="E190" s="244"/>
      <c r="F190" s="54">
        <f t="shared" si="31"/>
        <v>0</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1200</v>
      </c>
      <c r="E192" s="244">
        <v>2837.5</v>
      </c>
      <c r="F192" s="54">
        <f t="shared" si="31"/>
        <v>236.45833333333334</v>
      </c>
    </row>
    <row r="193" spans="1:6" ht="12.75" customHeight="1" x14ac:dyDescent="0.2">
      <c r="A193" s="55">
        <v>3295</v>
      </c>
      <c r="B193" s="87" t="s">
        <v>426</v>
      </c>
      <c r="C193" s="52" t="s">
        <v>427</v>
      </c>
      <c r="D193" s="244">
        <v>10162</v>
      </c>
      <c r="E193" s="244">
        <v>12270</v>
      </c>
      <c r="F193" s="54">
        <f t="shared" si="31"/>
        <v>120.74394804172408</v>
      </c>
    </row>
    <row r="194" spans="1:6" ht="12.75" customHeight="1" x14ac:dyDescent="0.2">
      <c r="A194" s="55" t="s">
        <v>428</v>
      </c>
      <c r="B194" s="87" t="s">
        <v>429</v>
      </c>
      <c r="C194" s="52" t="s">
        <v>428</v>
      </c>
      <c r="D194" s="244"/>
      <c r="E194" s="244">
        <v>56517.43</v>
      </c>
      <c r="F194" s="54" t="str">
        <f t="shared" si="31"/>
        <v>-</v>
      </c>
    </row>
    <row r="195" spans="1:6" ht="12.75" customHeight="1" x14ac:dyDescent="0.2">
      <c r="A195" s="55">
        <v>3299</v>
      </c>
      <c r="B195" s="87" t="s">
        <v>430</v>
      </c>
      <c r="C195" s="52" t="s">
        <v>431</v>
      </c>
      <c r="D195" s="244"/>
      <c r="E195" s="244">
        <v>68336.2</v>
      </c>
      <c r="F195" s="54" t="str">
        <f t="shared" si="31"/>
        <v>-</v>
      </c>
    </row>
    <row r="196" spans="1:6" ht="12.75" customHeight="1" x14ac:dyDescent="0.2">
      <c r="A196" s="55">
        <v>34</v>
      </c>
      <c r="B196" s="234" t="s">
        <v>432</v>
      </c>
      <c r="C196" s="52" t="s">
        <v>433</v>
      </c>
      <c r="D196" s="53">
        <f t="shared" ref="D196:E196" si="44">D197+D202+D210</f>
        <v>6736</v>
      </c>
      <c r="E196" s="53">
        <f t="shared" si="44"/>
        <v>23457.07</v>
      </c>
      <c r="F196" s="54">
        <f t="shared" si="31"/>
        <v>348.23441211401428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6736</v>
      </c>
      <c r="E210" s="53">
        <f t="shared" si="47"/>
        <v>23457.07</v>
      </c>
      <c r="F210" s="54">
        <f t="shared" si="31"/>
        <v>348.23441211401428</v>
      </c>
    </row>
    <row r="211" spans="1:6" ht="12.75" customHeight="1" x14ac:dyDescent="0.2">
      <c r="A211" s="55">
        <v>3431</v>
      </c>
      <c r="B211" s="234" t="s">
        <v>462</v>
      </c>
      <c r="C211" s="52" t="s">
        <v>463</v>
      </c>
      <c r="D211" s="244">
        <v>6605</v>
      </c>
      <c r="E211" s="244">
        <v>9079.16</v>
      </c>
      <c r="F211" s="54">
        <f t="shared" si="31"/>
        <v>137.45889477668433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86</v>
      </c>
      <c r="E213" s="244">
        <v>14377.91</v>
      </c>
      <c r="F213" s="54" t="str">
        <f t="shared" si="31"/>
        <v>&gt;&gt;100</v>
      </c>
    </row>
    <row r="214" spans="1:6" ht="12.75" customHeight="1" x14ac:dyDescent="0.2">
      <c r="A214" s="55">
        <v>3434</v>
      </c>
      <c r="B214" s="87" t="s">
        <v>468</v>
      </c>
      <c r="C214" s="52" t="s">
        <v>469</v>
      </c>
      <c r="D214" s="244">
        <v>45</v>
      </c>
      <c r="E214" s="244"/>
      <c r="F214" s="54">
        <f t="shared" si="31"/>
        <v>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255808</v>
      </c>
      <c r="E252" s="53">
        <f t="shared" si="63"/>
        <v>77787.47</v>
      </c>
      <c r="F252" s="54">
        <f t="shared" ref="F252:F258" si="64">IF(D252&lt;&gt;0,IF(E252/D252&gt;=100,"&gt;&gt;100",E252/D252*100),"-")</f>
        <v>30.408536871403552</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255808</v>
      </c>
      <c r="E259" s="53">
        <f t="shared" si="66"/>
        <v>77787.47</v>
      </c>
      <c r="F259" s="54">
        <f t="shared" ref="F259:F262" si="67">IF(D259&lt;&gt;0,IF(E259/D259&gt;=100,"&gt;&gt;100",E259/D259*100),"-")</f>
        <v>30.408536871403552</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255808</v>
      </c>
      <c r="E261" s="244">
        <v>77787.47</v>
      </c>
      <c r="F261" s="54">
        <f t="shared" si="67"/>
        <v>30.408536871403552</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300</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300</v>
      </c>
      <c r="E264" s="53">
        <f t="shared" si="70"/>
        <v>0</v>
      </c>
      <c r="F264" s="54">
        <f t="shared" si="69"/>
        <v>0</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v>300</v>
      </c>
      <c r="E266" s="244"/>
      <c r="F266" s="54">
        <f t="shared" si="69"/>
        <v>0</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9816882</v>
      </c>
      <c r="E289" s="53">
        <f t="shared" si="79"/>
        <v>10592100.790000001</v>
      </c>
      <c r="F289" s="54">
        <f t="shared" si="76"/>
        <v>107.89679238275454</v>
      </c>
    </row>
    <row r="290" spans="1:6" ht="12.75" customHeight="1" x14ac:dyDescent="0.2">
      <c r="A290" s="55" t="s">
        <v>605</v>
      </c>
      <c r="B290" s="87" t="s">
        <v>616</v>
      </c>
      <c r="C290" s="52" t="s">
        <v>617</v>
      </c>
      <c r="D290" s="53">
        <f>IF(D6&gt;=D289,D6-D289,0)</f>
        <v>49029</v>
      </c>
      <c r="E290" s="53">
        <f>IF(E6&gt;=E289,E6-E289,0)</f>
        <v>0</v>
      </c>
      <c r="F290" s="54">
        <f t="shared" si="76"/>
        <v>0</v>
      </c>
    </row>
    <row r="291" spans="1:6" ht="12.75" customHeight="1" x14ac:dyDescent="0.2">
      <c r="A291" s="55" t="s">
        <v>605</v>
      </c>
      <c r="B291" s="87" t="s">
        <v>618</v>
      </c>
      <c r="C291" s="52" t="s">
        <v>619</v>
      </c>
      <c r="D291" s="53">
        <f>IF(D289&gt;=D6,D289-D6,0)</f>
        <v>0</v>
      </c>
      <c r="E291" s="53">
        <f>IF(E289&gt;=E6,E289-E6,0)</f>
        <v>34339.150000000373</v>
      </c>
      <c r="F291" s="54" t="str">
        <f t="shared" si="76"/>
        <v>-</v>
      </c>
    </row>
    <row r="292" spans="1:6" ht="12.75" customHeight="1" x14ac:dyDescent="0.2">
      <c r="A292" s="55">
        <v>92211</v>
      </c>
      <c r="B292" s="87" t="s">
        <v>620</v>
      </c>
      <c r="C292" s="52" t="s">
        <v>621</v>
      </c>
      <c r="D292" s="244">
        <v>187324</v>
      </c>
      <c r="E292" s="244">
        <v>238853.48</v>
      </c>
      <c r="F292" s="54">
        <f t="shared" si="76"/>
        <v>127.50821037347058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179567</v>
      </c>
      <c r="E294" s="244">
        <v>196731.87</v>
      </c>
      <c r="F294" s="54">
        <f t="shared" si="76"/>
        <v>109.55903367545261</v>
      </c>
    </row>
    <row r="295" spans="1:6" ht="24" x14ac:dyDescent="0.2">
      <c r="A295" s="55">
        <v>9661</v>
      </c>
      <c r="B295" s="87" t="s">
        <v>626</v>
      </c>
      <c r="C295" s="52" t="s">
        <v>627</v>
      </c>
      <c r="D295" s="244">
        <v>21662</v>
      </c>
      <c r="E295" s="244">
        <v>28777</v>
      </c>
      <c r="F295" s="54">
        <f t="shared" si="76"/>
        <v>132.84553596159171</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3783</v>
      </c>
      <c r="E298" s="53">
        <f t="shared" si="80"/>
        <v>1746</v>
      </c>
      <c r="F298" s="54">
        <f t="shared" ref="F298:F418" si="81">IF(D298&lt;&gt;0,IF(E298/D298&gt;=100,"&gt;&gt;100",E298/D298*100),"-")</f>
        <v>46.153846153846153</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3783</v>
      </c>
      <c r="E311" s="53">
        <f t="shared" si="85"/>
        <v>1746</v>
      </c>
      <c r="F311" s="54">
        <f t="shared" si="81"/>
        <v>46.153846153846153</v>
      </c>
    </row>
    <row r="312" spans="1:6" ht="12.75" customHeight="1" x14ac:dyDescent="0.2">
      <c r="A312" s="55">
        <v>721</v>
      </c>
      <c r="B312" s="87" t="s">
        <v>659</v>
      </c>
      <c r="C312" s="52" t="s">
        <v>660</v>
      </c>
      <c r="D312" s="53">
        <f t="shared" ref="D312:E312" si="86">SUM(D313:D316)</f>
        <v>3783</v>
      </c>
      <c r="E312" s="53">
        <f t="shared" si="86"/>
        <v>1746</v>
      </c>
      <c r="F312" s="54">
        <f t="shared" si="81"/>
        <v>46.153846153846153</v>
      </c>
    </row>
    <row r="313" spans="1:6" ht="12.75" customHeight="1" x14ac:dyDescent="0.2">
      <c r="A313" s="55">
        <v>7211</v>
      </c>
      <c r="B313" s="87" t="s">
        <v>661</v>
      </c>
      <c r="C313" s="52" t="s">
        <v>662</v>
      </c>
      <c r="D313" s="244">
        <v>3783</v>
      </c>
      <c r="E313" s="244">
        <v>1746</v>
      </c>
      <c r="F313" s="54">
        <f t="shared" si="81"/>
        <v>46.153846153846153</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9632</v>
      </c>
      <c r="E350" s="53">
        <f t="shared" si="95"/>
        <v>368314.06</v>
      </c>
      <c r="F350" s="54">
        <f t="shared" si="81"/>
        <v>3823.8585963455153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9632</v>
      </c>
      <c r="E363" s="53">
        <f t="shared" si="99"/>
        <v>368314.06</v>
      </c>
      <c r="F363" s="54">
        <f t="shared" si="81"/>
        <v>3823.8585963455153</v>
      </c>
    </row>
    <row r="364" spans="1:6" ht="12.75" customHeight="1" x14ac:dyDescent="0.2">
      <c r="A364" s="55">
        <v>421</v>
      </c>
      <c r="B364" s="87" t="s">
        <v>755</v>
      </c>
      <c r="C364" s="52" t="s">
        <v>756</v>
      </c>
      <c r="D364" s="53">
        <f t="shared" ref="D364:E364" si="100">SUM(D365:D368)</f>
        <v>0</v>
      </c>
      <c r="E364" s="53">
        <f t="shared" si="100"/>
        <v>95800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v>95800</v>
      </c>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5700</v>
      </c>
      <c r="E369" s="53">
        <f t="shared" si="101"/>
        <v>98385.86</v>
      </c>
      <c r="F369" s="54">
        <f t="shared" si="81"/>
        <v>1726.0677192982457</v>
      </c>
    </row>
    <row r="370" spans="1:6" ht="12.75" customHeight="1" x14ac:dyDescent="0.2">
      <c r="A370" s="55">
        <v>4221</v>
      </c>
      <c r="B370" s="87" t="s">
        <v>671</v>
      </c>
      <c r="C370" s="52" t="s">
        <v>763</v>
      </c>
      <c r="D370" s="244">
        <v>5700</v>
      </c>
      <c r="E370" s="244">
        <v>87675.4</v>
      </c>
      <c r="F370" s="54">
        <f t="shared" si="81"/>
        <v>1538.1649122807016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v>1699.46</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9011</v>
      </c>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3932</v>
      </c>
      <c r="E383" s="53">
        <f t="shared" si="103"/>
        <v>174128.2</v>
      </c>
      <c r="F383" s="54">
        <f t="shared" si="81"/>
        <v>4428.4893184130215</v>
      </c>
    </row>
    <row r="384" spans="1:6" ht="12.75" customHeight="1" x14ac:dyDescent="0.2">
      <c r="A384" s="55">
        <v>4241</v>
      </c>
      <c r="B384" s="87" t="s">
        <v>780</v>
      </c>
      <c r="C384" s="52" t="s">
        <v>781</v>
      </c>
      <c r="D384" s="244">
        <v>3932</v>
      </c>
      <c r="E384" s="244">
        <v>174128.2</v>
      </c>
      <c r="F384" s="54">
        <f t="shared" si="81"/>
        <v>4428.4893184130215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5849</v>
      </c>
      <c r="E408" s="53">
        <f t="shared" si="111"/>
        <v>366568.06</v>
      </c>
      <c r="F408" s="54">
        <f t="shared" si="81"/>
        <v>6267.1919986322446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114240</v>
      </c>
      <c r="E410" s="244">
        <v>123723.85</v>
      </c>
      <c r="F410" s="54">
        <f t="shared" si="81"/>
        <v>108.30168942577032</v>
      </c>
    </row>
    <row r="411" spans="1:6" ht="12.75" customHeight="1" x14ac:dyDescent="0.2">
      <c r="A411" s="55">
        <v>97</v>
      </c>
      <c r="B411" s="87" t="s">
        <v>824</v>
      </c>
      <c r="C411" s="52" t="s">
        <v>825</v>
      </c>
      <c r="D411" s="244">
        <v>2456</v>
      </c>
      <c r="E411" s="244">
        <v>4202</v>
      </c>
      <c r="F411" s="54">
        <f t="shared" si="81"/>
        <v>171.09120521172639</v>
      </c>
    </row>
    <row r="412" spans="1:6" ht="12.75" customHeight="1" x14ac:dyDescent="0.2">
      <c r="A412" s="55" t="s">
        <v>605</v>
      </c>
      <c r="B412" s="87" t="s">
        <v>826</v>
      </c>
      <c r="C412" s="52" t="s">
        <v>827</v>
      </c>
      <c r="D412" s="53">
        <f>D6+D298</f>
        <v>9869694</v>
      </c>
      <c r="E412" s="53">
        <f>E6+E298</f>
        <v>10559507.640000001</v>
      </c>
      <c r="F412" s="54">
        <f t="shared" si="81"/>
        <v>106.98920999982371</v>
      </c>
    </row>
    <row r="413" spans="1:6" ht="12.75" customHeight="1" x14ac:dyDescent="0.2">
      <c r="A413" s="55" t="s">
        <v>605</v>
      </c>
      <c r="B413" s="87" t="s">
        <v>828</v>
      </c>
      <c r="C413" s="52" t="s">
        <v>829</v>
      </c>
      <c r="D413" s="53">
        <f t="shared" ref="D413:E413" si="112">D289+D350</f>
        <v>9826514</v>
      </c>
      <c r="E413" s="53">
        <f t="shared" si="112"/>
        <v>10960414.850000001</v>
      </c>
      <c r="F413" s="54">
        <f t="shared" si="81"/>
        <v>111.539197420367</v>
      </c>
    </row>
    <row r="414" spans="1:6" ht="12.75" customHeight="1" x14ac:dyDescent="0.2">
      <c r="A414" s="55" t="s">
        <v>605</v>
      </c>
      <c r="B414" s="87" t="s">
        <v>830</v>
      </c>
      <c r="C414" s="52" t="s">
        <v>831</v>
      </c>
      <c r="D414" s="53">
        <f t="shared" ref="D414:E414" si="113">IF(D412&gt;=D413,D412-D413,0)</f>
        <v>43180</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400907.21000000089</v>
      </c>
      <c r="F415" s="54" t="str">
        <f t="shared" si="81"/>
        <v>-</v>
      </c>
    </row>
    <row r="416" spans="1:6" ht="12.75" customHeight="1" x14ac:dyDescent="0.2">
      <c r="A416" s="62" t="s">
        <v>834</v>
      </c>
      <c r="B416" s="234" t="s">
        <v>835</v>
      </c>
      <c r="C416" s="63" t="s">
        <v>836</v>
      </c>
      <c r="D416" s="53">
        <f t="shared" ref="D416:E416" si="115">IF(D292-D293+D409-D410&gt;=0,D292-D293+D409-D410,0)</f>
        <v>73084</v>
      </c>
      <c r="E416" s="53">
        <f t="shared" si="115"/>
        <v>115129.63</v>
      </c>
      <c r="F416" s="54">
        <f t="shared" si="81"/>
        <v>157.53055388320288</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182023</v>
      </c>
      <c r="E418" s="64">
        <f t="shared" si="117"/>
        <v>200933.87</v>
      </c>
      <c r="F418" s="59">
        <f t="shared" si="81"/>
        <v>110.38927498173308</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9869694</v>
      </c>
      <c r="E639" s="53">
        <f t="shared" si="180"/>
        <v>10559507.640000001</v>
      </c>
      <c r="F639" s="54">
        <f t="shared" si="119"/>
        <v>106.98920999982371</v>
      </c>
    </row>
    <row r="640" spans="1:6" ht="12.75" customHeight="1" x14ac:dyDescent="0.2">
      <c r="A640" s="55" t="s">
        <v>605</v>
      </c>
      <c r="B640" s="87" t="s">
        <v>1274</v>
      </c>
      <c r="C640" s="52" t="s">
        <v>1275</v>
      </c>
      <c r="D640" s="53">
        <f t="shared" ref="D640:E640" si="181">D413+D528</f>
        <v>9826514</v>
      </c>
      <c r="E640" s="53">
        <f t="shared" si="181"/>
        <v>10960414.850000001</v>
      </c>
      <c r="F640" s="54">
        <f t="shared" si="119"/>
        <v>111.539197420367</v>
      </c>
    </row>
    <row r="641" spans="1:6" ht="12.75" customHeight="1" x14ac:dyDescent="0.2">
      <c r="A641" s="55" t="s">
        <v>605</v>
      </c>
      <c r="B641" s="87" t="s">
        <v>1276</v>
      </c>
      <c r="C641" s="52" t="s">
        <v>1277</v>
      </c>
      <c r="D641" s="53">
        <f t="shared" ref="D641:E641" si="182">IF(D639&gt;=D640,D639-D640,0)</f>
        <v>43180</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400907.21000000089</v>
      </c>
      <c r="F642" s="54" t="str">
        <f t="shared" si="119"/>
        <v>-</v>
      </c>
    </row>
    <row r="643" spans="1:6" ht="24" x14ac:dyDescent="0.2">
      <c r="A643" s="62" t="s">
        <v>1280</v>
      </c>
      <c r="B643" s="87" t="s">
        <v>1281</v>
      </c>
      <c r="C643" s="63" t="s">
        <v>1280</v>
      </c>
      <c r="D643" s="53">
        <f t="shared" ref="D643:E643" si="184">IF(D416-D417+D637-D638&gt;=0,D416-D417+D637-D638,0)</f>
        <v>73084</v>
      </c>
      <c r="E643" s="53">
        <f t="shared" si="184"/>
        <v>115129.63</v>
      </c>
      <c r="F643" s="54">
        <f t="shared" si="119"/>
        <v>157.53055388320288</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116264</v>
      </c>
      <c r="E645" s="53">
        <f t="shared" si="186"/>
        <v>0</v>
      </c>
      <c r="F645" s="54">
        <f t="shared" si="119"/>
        <v>0</v>
      </c>
    </row>
    <row r="646" spans="1:6" ht="24" x14ac:dyDescent="0.2">
      <c r="A646" s="55" t="s">
        <v>605</v>
      </c>
      <c r="B646" s="87" t="s">
        <v>1286</v>
      </c>
      <c r="C646" s="52" t="s">
        <v>1287</v>
      </c>
      <c r="D646" s="53">
        <f t="shared" ref="D646:E646" si="187">IF(D642+D644-D641-D643&gt;=0,D642+D644-D641-D643,0)</f>
        <v>0</v>
      </c>
      <c r="E646" s="53">
        <f t="shared" si="187"/>
        <v>285777.58000000089</v>
      </c>
      <c r="F646" s="54" t="str">
        <f t="shared" si="119"/>
        <v>-</v>
      </c>
    </row>
    <row r="647" spans="1:6" ht="24" x14ac:dyDescent="0.2">
      <c r="A647" s="57" t="s">
        <v>1288</v>
      </c>
      <c r="B647" s="235" t="s">
        <v>1289</v>
      </c>
      <c r="C647" s="58" t="s">
        <v>1288</v>
      </c>
      <c r="D647" s="245">
        <v>704804</v>
      </c>
      <c r="E647" s="245">
        <v>784189.18</v>
      </c>
      <c r="F647" s="59">
        <f t="shared" si="119"/>
        <v>111.26344061611455</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187941</v>
      </c>
      <c r="E649" s="244">
        <v>177649.59</v>
      </c>
      <c r="F649" s="54">
        <f t="shared" ref="F649:F724" si="188">IF(D649&lt;&gt;0,IF(E649/D649&gt;=100,"&gt;&gt;100",E649/D649*100),"-")</f>
        <v>94.524127252701646</v>
      </c>
    </row>
    <row r="650" spans="1:6" ht="12.75" customHeight="1" x14ac:dyDescent="0.2">
      <c r="A650" s="55" t="s">
        <v>1293</v>
      </c>
      <c r="B650" s="87" t="s">
        <v>1294</v>
      </c>
      <c r="C650" s="52" t="s">
        <v>1293</v>
      </c>
      <c r="D650" s="244">
        <v>9929440</v>
      </c>
      <c r="E650" s="244">
        <v>6038568.0800000001</v>
      </c>
      <c r="F650" s="54">
        <f t="shared" si="188"/>
        <v>60.814789957943248</v>
      </c>
    </row>
    <row r="651" spans="1:6" ht="12.75" customHeight="1" x14ac:dyDescent="0.2">
      <c r="A651" s="55" t="s">
        <v>1295</v>
      </c>
      <c r="B651" s="87" t="s">
        <v>1296</v>
      </c>
      <c r="C651" s="52" t="s">
        <v>1295</v>
      </c>
      <c r="D651" s="244">
        <v>9939731</v>
      </c>
      <c r="E651" s="244">
        <v>6066565.46</v>
      </c>
      <c r="F651" s="54">
        <f t="shared" si="188"/>
        <v>61.033497385392025</v>
      </c>
    </row>
    <row r="652" spans="1:6" ht="24" x14ac:dyDescent="0.2">
      <c r="A652" s="55">
        <v>11</v>
      </c>
      <c r="B652" s="87" t="s">
        <v>1297</v>
      </c>
      <c r="C652" s="52" t="s">
        <v>1298</v>
      </c>
      <c r="D652" s="53">
        <f t="shared" ref="D652:E652" si="189">+D649+D650-D651</f>
        <v>177650</v>
      </c>
      <c r="E652" s="53">
        <f t="shared" si="189"/>
        <v>149652.20999999996</v>
      </c>
      <c r="F652" s="54">
        <f t="shared" si="188"/>
        <v>84.239915564311829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69</v>
      </c>
      <c r="E654" s="264">
        <v>64</v>
      </c>
      <c r="F654" s="54">
        <f t="shared" si="188"/>
        <v>92.753623188405797</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52</v>
      </c>
      <c r="E656" s="264">
        <v>50</v>
      </c>
      <c r="F656" s="54">
        <f t="shared" si="188"/>
        <v>96.15384615384616</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v>7539042.0800000001</v>
      </c>
      <c r="F675" s="54" t="str">
        <f t="shared" si="188"/>
        <v>-</v>
      </c>
    </row>
    <row r="676" spans="1:6" ht="24" x14ac:dyDescent="0.2">
      <c r="A676" s="55">
        <v>63613</v>
      </c>
      <c r="B676" s="234" t="s">
        <v>1346</v>
      </c>
      <c r="C676" s="52" t="s">
        <v>1347</v>
      </c>
      <c r="D676" s="244">
        <v>7540811</v>
      </c>
      <c r="E676" s="244"/>
      <c r="F676" s="54">
        <f t="shared" si="188"/>
        <v>0</v>
      </c>
    </row>
    <row r="677" spans="1:6" ht="24" x14ac:dyDescent="0.2">
      <c r="A677" s="55">
        <v>63622</v>
      </c>
      <c r="B677" s="234" t="s">
        <v>1348</v>
      </c>
      <c r="C677" s="52" t="s">
        <v>1349</v>
      </c>
      <c r="D677" s="244"/>
      <c r="E677" s="244">
        <v>249314.7</v>
      </c>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310957</v>
      </c>
      <c r="E710" s="244">
        <v>609564.35</v>
      </c>
      <c r="F710" s="54">
        <f t="shared" si="188"/>
        <v>196.02850233312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44734</v>
      </c>
      <c r="E716" s="244">
        <v>16000</v>
      </c>
      <c r="F716" s="54">
        <f t="shared" si="188"/>
        <v>35.766978137434613</v>
      </c>
    </row>
    <row r="717" spans="1:6" ht="12.75" customHeight="1" x14ac:dyDescent="0.2">
      <c r="A717" s="55">
        <v>31215</v>
      </c>
      <c r="B717" s="87" t="s">
        <v>1410</v>
      </c>
      <c r="C717" s="52" t="s">
        <v>1411</v>
      </c>
      <c r="D717" s="244">
        <v>14736</v>
      </c>
      <c r="E717" s="244">
        <v>1032.5</v>
      </c>
      <c r="F717" s="54">
        <f t="shared" si="188"/>
        <v>7.0066503800217159</v>
      </c>
    </row>
    <row r="718" spans="1:6" ht="12.75" customHeight="1" x14ac:dyDescent="0.2">
      <c r="A718" s="55">
        <v>32121</v>
      </c>
      <c r="B718" s="87" t="s">
        <v>1412</v>
      </c>
      <c r="C718" s="52" t="s">
        <v>1413</v>
      </c>
      <c r="D718" s="244">
        <v>221949</v>
      </c>
      <c r="E718" s="244">
        <v>290341.98</v>
      </c>
      <c r="F718" s="54">
        <f t="shared" si="188"/>
        <v>130.81472770771663</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900</v>
      </c>
      <c r="E720" s="244"/>
      <c r="F720" s="54">
        <f t="shared" si="188"/>
        <v>0</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37544</v>
      </c>
      <c r="E722" s="244">
        <v>21358.68</v>
      </c>
      <c r="F722" s="54">
        <f t="shared" si="188"/>
        <v>56.889729384189216</v>
      </c>
    </row>
    <row r="723" spans="1:6" ht="12.75" customHeight="1" x14ac:dyDescent="0.2">
      <c r="A723" s="55" t="s">
        <v>1422</v>
      </c>
      <c r="B723" s="87" t="s">
        <v>1423</v>
      </c>
      <c r="C723" s="52" t="s">
        <v>1422</v>
      </c>
      <c r="D723" s="244"/>
      <c r="E723" s="244">
        <v>10077.200000000001</v>
      </c>
      <c r="F723" s="54" t="str">
        <f t="shared" si="188"/>
        <v>-</v>
      </c>
    </row>
    <row r="724" spans="1:6" ht="12.75" customHeight="1" x14ac:dyDescent="0.2">
      <c r="A724" s="55" t="s">
        <v>1424</v>
      </c>
      <c r="B724" s="87" t="s">
        <v>1425</v>
      </c>
      <c r="C724" s="52" t="s">
        <v>1424</v>
      </c>
      <c r="D724" s="244">
        <v>20500</v>
      </c>
      <c r="E724" s="244"/>
      <c r="F724" s="54">
        <f t="shared" si="188"/>
        <v>0</v>
      </c>
    </row>
    <row r="725" spans="1:6" ht="12.75" customHeight="1" x14ac:dyDescent="0.2">
      <c r="A725" s="55">
        <v>32911</v>
      </c>
      <c r="B725" s="87" t="s">
        <v>1426</v>
      </c>
      <c r="C725" s="52" t="s">
        <v>1427</v>
      </c>
      <c r="D725" s="244"/>
      <c r="E725" s="244">
        <v>80097.05</v>
      </c>
      <c r="F725" s="54" t="str">
        <f t="shared" ref="F725:F979" si="190">IF(D725&lt;&gt;0,IF(E725/D725&gt;=100,"&gt;&gt;100",E725/D725*100),"-")</f>
        <v>-</v>
      </c>
    </row>
    <row r="726" spans="1:6" ht="12.75" customHeight="1" x14ac:dyDescent="0.2">
      <c r="A726" s="55" t="s">
        <v>1428</v>
      </c>
      <c r="B726" s="87" t="s">
        <v>1429</v>
      </c>
      <c r="C726" s="52" t="s">
        <v>1428</v>
      </c>
      <c r="D726" s="244">
        <v>500</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255808</v>
      </c>
      <c r="E828" s="244">
        <v>77787.47</v>
      </c>
      <c r="F828" s="54">
        <f t="shared" si="190"/>
        <v>30.408536871403552</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1" zoomScale="115" zoomScaleNormal="115"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6175959</v>
      </c>
      <c r="E6" s="231">
        <f t="shared" si="0"/>
        <v>6018317.1500000004</v>
      </c>
      <c r="F6" s="232">
        <f t="shared" ref="F6:F260" si="1">IF(D6&gt;0,IF(E6/D6&gt;=100,"&gt;&gt;100",E6/D6*100),"-")</f>
        <v>97.447491960357908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5038409</v>
      </c>
      <c r="E7" s="106">
        <f t="shared" si="2"/>
        <v>4786441.08</v>
      </c>
      <c r="F7" s="95">
        <f t="shared" si="1"/>
        <v>94.999057837503869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5034254</v>
      </c>
      <c r="E12" s="106">
        <f t="shared" si="3"/>
        <v>4782286.04</v>
      </c>
      <c r="F12" s="95">
        <f t="shared" si="1"/>
        <v>94.994929536729771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4830617</v>
      </c>
      <c r="E13" s="106">
        <f t="shared" si="4"/>
        <v>2143223.6399999997</v>
      </c>
      <c r="F13" s="95">
        <f t="shared" si="1"/>
        <v>44.367492599806603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7526472</v>
      </c>
      <c r="E15" s="249">
        <v>7622271.79</v>
      </c>
      <c r="F15" s="95">
        <f t="shared" si="1"/>
        <v>101.2728379245947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2695855</v>
      </c>
      <c r="E18" s="249">
        <v>5479048.1500000004</v>
      </c>
      <c r="F18" s="95">
        <f t="shared" si="1"/>
        <v>203.23971986623911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110527</v>
      </c>
      <c r="E19" s="106">
        <f t="shared" si="5"/>
        <v>2202197.66</v>
      </c>
      <c r="F19" s="95">
        <f t="shared" si="1"/>
        <v>1992.45221529581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1212089</v>
      </c>
      <c r="E20" s="249">
        <v>3330115.44</v>
      </c>
      <c r="F20" s="95">
        <f t="shared" si="1"/>
        <v>274.74182506400109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193852</v>
      </c>
      <c r="E21" s="249">
        <v>193851.53</v>
      </c>
      <c r="F21" s="95">
        <f t="shared" si="1"/>
        <v>99.999757546994616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130408</v>
      </c>
      <c r="E22" s="249">
        <v>132107.1</v>
      </c>
      <c r="F22" s="95">
        <f t="shared" si="1"/>
        <v>101.30291086436416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45352</v>
      </c>
      <c r="E23" s="249">
        <v>45352.2</v>
      </c>
      <c r="F23" s="95">
        <f t="shared" si="1"/>
        <v>100.00044099488446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676991</v>
      </c>
      <c r="E24" s="249">
        <v>676991.4</v>
      </c>
      <c r="F24" s="95">
        <f t="shared" si="1"/>
        <v>100.00005908498046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62286</v>
      </c>
      <c r="E25" s="249">
        <v>242016.3</v>
      </c>
      <c r="F25" s="95">
        <f t="shared" si="1"/>
        <v>388.5564974472594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441095</v>
      </c>
      <c r="E26" s="249">
        <v>441095.03</v>
      </c>
      <c r="F26" s="95">
        <f t="shared" si="1"/>
        <v>100.00000680125598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2651546</v>
      </c>
      <c r="E28" s="249">
        <v>2859331.34</v>
      </c>
      <c r="F28" s="95">
        <f t="shared" si="1"/>
        <v>107.83638450926365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42305</v>
      </c>
      <c r="E35" s="106">
        <f t="shared" si="7"/>
        <v>386059.83999999997</v>
      </c>
      <c r="F35" s="95">
        <f t="shared" si="1"/>
        <v>912.56314856399945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132457</v>
      </c>
      <c r="E36" s="249">
        <v>643864.86</v>
      </c>
      <c r="F36" s="95">
        <f t="shared" si="1"/>
        <v>486.09349449255228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34282</v>
      </c>
      <c r="E37" s="249">
        <v>34281.879999999997</v>
      </c>
      <c r="F37" s="95">
        <f t="shared" si="1"/>
        <v>99.999649962079218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124434</v>
      </c>
      <c r="E40" s="249">
        <v>292086.90000000002</v>
      </c>
      <c r="F40" s="95">
        <f t="shared" si="1"/>
        <v>234.73238825401421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50805</v>
      </c>
      <c r="E45" s="106">
        <f t="shared" si="9"/>
        <v>50804.9</v>
      </c>
      <c r="F45" s="95">
        <f t="shared" si="1"/>
        <v>99.999803168979426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49414</v>
      </c>
      <c r="E47" s="249">
        <v>49413.68</v>
      </c>
      <c r="F47" s="95">
        <f t="shared" si="1"/>
        <v>99.999352410248108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1391</v>
      </c>
      <c r="E48" s="249">
        <v>1391.22</v>
      </c>
      <c r="F48" s="95">
        <f t="shared" si="1"/>
        <v>100.0158159597412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274359</v>
      </c>
      <c r="E54" s="249">
        <v>277257.73</v>
      </c>
      <c r="F54" s="95">
        <f t="shared" si="1"/>
        <v>101.05654634985548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274359</v>
      </c>
      <c r="E55" s="249">
        <v>277257.73</v>
      </c>
      <c r="F55" s="95">
        <f t="shared" si="1"/>
        <v>101.05654634985548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4155</v>
      </c>
      <c r="E63" s="106">
        <f t="shared" si="12"/>
        <v>4155.04</v>
      </c>
      <c r="F63" s="95">
        <f t="shared" si="1"/>
        <v>100.00096269554753</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4155</v>
      </c>
      <c r="E66" s="249">
        <v>4155.04</v>
      </c>
      <c r="F66" s="95">
        <f t="shared" si="1"/>
        <v>100.00096269554753</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1137550</v>
      </c>
      <c r="E68" s="106">
        <f t="shared" si="13"/>
        <v>1231876.07</v>
      </c>
      <c r="F68" s="95">
        <f t="shared" si="1"/>
        <v>108.29203727308689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177650</v>
      </c>
      <c r="E69" s="106">
        <f t="shared" si="14"/>
        <v>149652.21</v>
      </c>
      <c r="F69" s="95">
        <f t="shared" si="1"/>
        <v>84.239915564311843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176825</v>
      </c>
      <c r="E70" s="106">
        <f t="shared" si="15"/>
        <v>149652.21</v>
      </c>
      <c r="F70" s="95">
        <f t="shared" si="1"/>
        <v>84.63294782977519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176825</v>
      </c>
      <c r="E72" s="249">
        <v>149652.21</v>
      </c>
      <c r="F72" s="95">
        <f t="shared" si="1"/>
        <v>84.63294782977519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825</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56132</v>
      </c>
      <c r="E78" s="106">
        <f>E79+SUM(E82:E84)-E85+E86</f>
        <v>80159.81</v>
      </c>
      <c r="F78" s="95">
        <f t="shared" si="1"/>
        <v>142.80590394071118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56132</v>
      </c>
      <c r="E86" s="249">
        <v>80159.81</v>
      </c>
      <c r="F86" s="95">
        <f t="shared" si="1"/>
        <v>142.80590394071118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197509</v>
      </c>
      <c r="E146" s="106">
        <f t="shared" si="26"/>
        <v>214673.87</v>
      </c>
      <c r="F146" s="95">
        <f t="shared" si="1"/>
        <v>108.69067738685325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157005</v>
      </c>
      <c r="E159" s="249">
        <v>167054.87</v>
      </c>
      <c r="F159" s="95">
        <f t="shared" si="1"/>
        <v>106.40098722970606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40504</v>
      </c>
      <c r="E160" s="249">
        <v>47619</v>
      </c>
      <c r="F160" s="95">
        <f t="shared" si="1"/>
        <v>117.56616630456251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1455</v>
      </c>
      <c r="E164" s="106">
        <f t="shared" si="28"/>
        <v>3201</v>
      </c>
      <c r="F164" s="95">
        <f t="shared" si="1"/>
        <v>220.00000000000003</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1455</v>
      </c>
      <c r="E166" s="249">
        <v>3201</v>
      </c>
      <c r="F166" s="95">
        <f t="shared" si="1"/>
        <v>220.00000000000003</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704804</v>
      </c>
      <c r="E170" s="106">
        <f t="shared" si="29"/>
        <v>784189.18</v>
      </c>
      <c r="F170" s="95">
        <f t="shared" si="1"/>
        <v>111.26344061611455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704804</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v>784189.18</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6175959</v>
      </c>
      <c r="E175" s="106">
        <f t="shared" si="30"/>
        <v>6018317.1499999994</v>
      </c>
      <c r="F175" s="95">
        <f t="shared" si="1"/>
        <v>97.447491960357894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838324</v>
      </c>
      <c r="E176" s="106">
        <f t="shared" si="31"/>
        <v>1310801.01</v>
      </c>
      <c r="F176" s="95">
        <f t="shared" si="1"/>
        <v>156.35971414393481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838324</v>
      </c>
      <c r="E177" s="106">
        <f t="shared" si="32"/>
        <v>1128263.51</v>
      </c>
      <c r="F177" s="95">
        <f t="shared" si="1"/>
        <v>134.58561486966855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682007</v>
      </c>
      <c r="E178" s="249">
        <v>760860.62</v>
      </c>
      <c r="F178" s="95">
        <f t="shared" si="1"/>
        <v>111.56199569799136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153788</v>
      </c>
      <c r="E179" s="249">
        <v>342510.87</v>
      </c>
      <c r="F179" s="95">
        <f t="shared" si="1"/>
        <v>222.71625224334798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12</v>
      </c>
      <c r="E180" s="106">
        <f t="shared" si="33"/>
        <v>778.49</v>
      </c>
      <c r="F180" s="95">
        <f t="shared" si="1"/>
        <v>6487.416666666667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12</v>
      </c>
      <c r="E183" s="249">
        <v>778.49</v>
      </c>
      <c r="F183" s="95">
        <f t="shared" si="1"/>
        <v>6487.416666666667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27</v>
      </c>
      <c r="E186" s="249">
        <v>27</v>
      </c>
      <c r="F186" s="95">
        <f t="shared" si="1"/>
        <v>100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2490</v>
      </c>
      <c r="E188" s="249">
        <v>24086.53</v>
      </c>
      <c r="F188" s="95">
        <f t="shared" si="1"/>
        <v>967.33052208835329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182537.5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5337635</v>
      </c>
      <c r="E237" s="106">
        <f t="shared" si="41"/>
        <v>4707516.1399999997</v>
      </c>
      <c r="F237" s="95">
        <f t="shared" si="1"/>
        <v>88.194793012261044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5039348</v>
      </c>
      <c r="E238" s="106">
        <f t="shared" si="42"/>
        <v>4792359.8499999996</v>
      </c>
      <c r="F238" s="95">
        <f t="shared" si="1"/>
        <v>95.098807425087529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5075795</v>
      </c>
      <c r="E239" s="106">
        <f t="shared" si="43"/>
        <v>4828806.96</v>
      </c>
      <c r="F239" s="95">
        <f t="shared" si="1"/>
        <v>95.134002850784952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4976731</v>
      </c>
      <c r="E240" s="249">
        <v>4729742.74</v>
      </c>
      <c r="F240" s="95">
        <f t="shared" si="1"/>
        <v>95.037138635783208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99064</v>
      </c>
      <c r="E241" s="249">
        <v>99064.22</v>
      </c>
      <c r="F241" s="95">
        <f t="shared" si="1"/>
        <v>100.00022207865622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36447</v>
      </c>
      <c r="E242" s="106">
        <f t="shared" si="44"/>
        <v>36447.11</v>
      </c>
      <c r="F242" s="95">
        <f t="shared" si="1"/>
        <v>100.00030180810494</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36447</v>
      </c>
      <c r="E244" s="249">
        <v>36447.11</v>
      </c>
      <c r="F244" s="95">
        <f t="shared" si="1"/>
        <v>100.00030180810494</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116264</v>
      </c>
      <c r="E245" s="106">
        <f t="shared" si="45"/>
        <v>-285777.57999999996</v>
      </c>
      <c r="F245" s="95">
        <f t="shared" si="1"/>
        <v>-245.8005745544622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236353</v>
      </c>
      <c r="E246" s="106">
        <f t="shared" si="46"/>
        <v>204514.33</v>
      </c>
      <c r="F246" s="95">
        <f t="shared" si="1"/>
        <v>86.529187274965821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236353</v>
      </c>
      <c r="E247" s="249">
        <v>204514.33</v>
      </c>
      <c r="F247" s="95">
        <f t="shared" si="1"/>
        <v>86.529187274965821</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120089</v>
      </c>
      <c r="E250" s="106">
        <f t="shared" si="47"/>
        <v>490291.91</v>
      </c>
      <c r="F250" s="95">
        <f t="shared" si="1"/>
        <v>408.27378860678334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120089</v>
      </c>
      <c r="E252" s="249">
        <v>490291.91</v>
      </c>
      <c r="F252" s="95">
        <f t="shared" si="1"/>
        <v>408.27378860678334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179567</v>
      </c>
      <c r="E255" s="249">
        <v>196731.87</v>
      </c>
      <c r="F255" s="95">
        <f t="shared" si="1"/>
        <v>109.55903367545261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2456</v>
      </c>
      <c r="E256" s="249">
        <v>4202</v>
      </c>
      <c r="F256" s="95">
        <f t="shared" si="1"/>
        <v>171.09120521172639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288840</v>
      </c>
      <c r="E259" s="106">
        <f t="shared" si="49"/>
        <v>288840</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288840</v>
      </c>
      <c r="E260" s="250">
        <v>288840</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197509</v>
      </c>
      <c r="E264" s="249">
        <v>214673.87</v>
      </c>
      <c r="F264" s="95">
        <f t="shared" si="50"/>
        <v>108.69067738685325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1455</v>
      </c>
      <c r="E266" s="249">
        <v>3201</v>
      </c>
      <c r="F266" s="95">
        <f t="shared" si="50"/>
        <v>220.00000000000003</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56132</v>
      </c>
      <c r="E268" s="249">
        <v>80159.81</v>
      </c>
      <c r="F268" s="95">
        <f t="shared" si="50"/>
        <v>142.80590394071118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17850</v>
      </c>
      <c r="E283" s="249">
        <v>17850</v>
      </c>
      <c r="F283" s="95">
        <f t="shared" si="50"/>
        <v>100</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78768</v>
      </c>
      <c r="E287" s="249">
        <v>129361.25</v>
      </c>
      <c r="F287" s="95">
        <f t="shared" si="50"/>
        <v>164.2307155189925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759556</v>
      </c>
      <c r="E288" s="249">
        <v>998902.26</v>
      </c>
      <c r="F288" s="95">
        <f t="shared" si="50"/>
        <v>131.51133820284483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182537.5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10375</v>
      </c>
      <c r="E298" s="249"/>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7884</v>
      </c>
      <c r="E302" s="249">
        <v>24086.53</v>
      </c>
      <c r="F302" s="95">
        <f t="shared" si="50"/>
        <v>305.51154236428204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E127" sqref="E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9826514</v>
      </c>
      <c r="E114" s="83">
        <f t="shared" si="22"/>
        <v>10960414.85</v>
      </c>
      <c r="F114" s="65">
        <f t="shared" si="1"/>
        <v>111.53919742036697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9428926</v>
      </c>
      <c r="E115" s="83">
        <f t="shared" si="23"/>
        <v>10522818.699999999</v>
      </c>
      <c r="F115" s="65">
        <f t="shared" si="1"/>
        <v>111.60145598767028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9428926</v>
      </c>
      <c r="E117" s="251">
        <v>10522818.699999999</v>
      </c>
      <c r="F117" s="65">
        <f t="shared" si="1"/>
        <v>111.60145598767028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397588</v>
      </c>
      <c r="E126" s="251">
        <v>437596.15</v>
      </c>
      <c r="F126" s="65">
        <f t="shared" si="1"/>
        <v>110.06271567552342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9826514</v>
      </c>
      <c r="E141" s="108">
        <f t="shared" si="28"/>
        <v>10960414.85</v>
      </c>
      <c r="F141" s="84">
        <f t="shared" si="1"/>
        <v>111.53919742036697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2590481.77</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390396.85</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390396.85</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390396.85</v>
      </c>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2200084.92</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2200084.92</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2200084.92</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8"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833343.98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11076927.189999999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10707979.91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8885291.0899999999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1685157.64</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22791.94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77787.47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36951.769999999997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368947.28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10599470.159999998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10413060.379999999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8806437.6799999997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1496434.54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22025.95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77787.47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10374.74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186409.78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1310801.0100000016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311898.75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129361.25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129361.25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10175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66686.25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52500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182537.5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86737.5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8550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87250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998902.26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998902.26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15106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Nita Aliti</cp:lastModifiedBy>
  <cp:lastPrinted>2023-01-30T11:42:58Z</cp:lastPrinted>
  <dcterms:created xsi:type="dcterms:W3CDTF">2022-04-01T05:14:30Z</dcterms:created>
  <dcterms:modified xsi:type="dcterms:W3CDTF">2023-01-30T12:26:17Z</dcterms:modified>
</cp:coreProperties>
</file>